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ATABASE\ORCH2000\WEATHER\BlenMet\MWRC Website Data\ToGoToWebsite\"/>
    </mc:Choice>
  </mc:AlternateContent>
  <bookViews>
    <workbookView xWindow="0" yWindow="0" windowWidth="28800" windowHeight="12195"/>
  </bookViews>
  <sheets>
    <sheet name="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2" i="1" l="1"/>
  <c r="K512" i="1"/>
  <c r="J512" i="1"/>
  <c r="I512" i="1"/>
  <c r="H512" i="1"/>
  <c r="G512" i="1"/>
  <c r="F512" i="1"/>
  <c r="E512" i="1"/>
  <c r="L511" i="1"/>
  <c r="K511" i="1"/>
  <c r="J511" i="1"/>
  <c r="I511" i="1"/>
  <c r="G511" i="1"/>
  <c r="F511" i="1"/>
  <c r="E511" i="1"/>
  <c r="L510" i="1"/>
  <c r="K510" i="1"/>
  <c r="J510" i="1"/>
  <c r="D510" i="1"/>
  <c r="L509" i="1"/>
  <c r="K509" i="1"/>
  <c r="J509" i="1"/>
  <c r="I509" i="1"/>
  <c r="H509" i="1"/>
  <c r="G509" i="1"/>
  <c r="F509" i="1"/>
  <c r="E509" i="1"/>
  <c r="C513" i="1" s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509" i="1" s="1"/>
  <c r="M477" i="1"/>
  <c r="M512" i="1" s="1"/>
  <c r="M510" i="1" l="1"/>
  <c r="M511" i="1"/>
  <c r="L469" i="1"/>
  <c r="K469" i="1"/>
  <c r="J469" i="1"/>
  <c r="I469" i="1"/>
  <c r="H469" i="1"/>
  <c r="G469" i="1"/>
  <c r="F469" i="1"/>
  <c r="E469" i="1"/>
  <c r="L468" i="1"/>
  <c r="K468" i="1"/>
  <c r="J468" i="1"/>
  <c r="I468" i="1"/>
  <c r="G468" i="1"/>
  <c r="F468" i="1"/>
  <c r="E468" i="1"/>
  <c r="L467" i="1"/>
  <c r="K467" i="1"/>
  <c r="J467" i="1"/>
  <c r="D467" i="1"/>
  <c r="L466" i="1"/>
  <c r="K466" i="1"/>
  <c r="J466" i="1"/>
  <c r="I466" i="1"/>
  <c r="H466" i="1"/>
  <c r="G466" i="1"/>
  <c r="F466" i="1"/>
  <c r="E466" i="1"/>
  <c r="C470" i="1" s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69" i="1" s="1"/>
  <c r="M466" i="1" l="1"/>
  <c r="M467" i="1"/>
  <c r="M468" i="1"/>
  <c r="L427" i="1"/>
  <c r="K427" i="1"/>
  <c r="J427" i="1"/>
  <c r="I427" i="1"/>
  <c r="H427" i="1"/>
  <c r="G427" i="1"/>
  <c r="F427" i="1"/>
  <c r="E427" i="1"/>
  <c r="L426" i="1"/>
  <c r="K426" i="1"/>
  <c r="J426" i="1"/>
  <c r="I426" i="1"/>
  <c r="G426" i="1"/>
  <c r="F426" i="1"/>
  <c r="E426" i="1"/>
  <c r="L425" i="1"/>
  <c r="K425" i="1"/>
  <c r="J425" i="1"/>
  <c r="D425" i="1"/>
  <c r="L424" i="1"/>
  <c r="K424" i="1"/>
  <c r="J424" i="1"/>
  <c r="I424" i="1"/>
  <c r="H424" i="1"/>
  <c r="G424" i="1"/>
  <c r="F424" i="1"/>
  <c r="E424" i="1"/>
  <c r="C428" i="1" s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424" i="1" s="1"/>
  <c r="M394" i="1"/>
  <c r="M393" i="1"/>
  <c r="M392" i="1"/>
  <c r="M427" i="1" s="1"/>
  <c r="M425" i="1" l="1"/>
  <c r="M426" i="1"/>
  <c r="C385" i="1"/>
  <c r="L384" i="1"/>
  <c r="K384" i="1"/>
  <c r="J384" i="1"/>
  <c r="I384" i="1"/>
  <c r="H384" i="1"/>
  <c r="G384" i="1"/>
  <c r="F384" i="1"/>
  <c r="E384" i="1"/>
  <c r="L383" i="1"/>
  <c r="K383" i="1"/>
  <c r="J383" i="1"/>
  <c r="I383" i="1"/>
  <c r="G383" i="1"/>
  <c r="F383" i="1"/>
  <c r="E383" i="1"/>
  <c r="L382" i="1"/>
  <c r="K382" i="1"/>
  <c r="J382" i="1"/>
  <c r="D382" i="1"/>
  <c r="L381" i="1"/>
  <c r="K381" i="1"/>
  <c r="J381" i="1"/>
  <c r="I381" i="1"/>
  <c r="H381" i="1"/>
  <c r="G381" i="1"/>
  <c r="F381" i="1"/>
  <c r="E381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84" i="1" s="1"/>
  <c r="M381" i="1" l="1"/>
  <c r="M382" i="1"/>
  <c r="M383" i="1"/>
  <c r="L342" i="1"/>
  <c r="K342" i="1"/>
  <c r="J342" i="1"/>
  <c r="I342" i="1"/>
  <c r="H342" i="1"/>
  <c r="G342" i="1"/>
  <c r="F342" i="1"/>
  <c r="E342" i="1"/>
  <c r="L341" i="1"/>
  <c r="K341" i="1"/>
  <c r="J341" i="1"/>
  <c r="I341" i="1"/>
  <c r="G341" i="1"/>
  <c r="F341" i="1"/>
  <c r="E341" i="1"/>
  <c r="L340" i="1"/>
  <c r="K340" i="1"/>
  <c r="J340" i="1"/>
  <c r="D340" i="1"/>
  <c r="L339" i="1"/>
  <c r="K339" i="1"/>
  <c r="J339" i="1"/>
  <c r="I339" i="1"/>
  <c r="H339" i="1"/>
  <c r="G339" i="1"/>
  <c r="F339" i="1"/>
  <c r="C343" i="1" s="1"/>
  <c r="E339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42" i="1" s="1"/>
  <c r="M339" i="1" l="1"/>
  <c r="M340" i="1"/>
  <c r="M341" i="1"/>
  <c r="L299" i="1"/>
  <c r="K299" i="1"/>
  <c r="J299" i="1"/>
  <c r="I299" i="1"/>
  <c r="H299" i="1"/>
  <c r="G299" i="1"/>
  <c r="F299" i="1"/>
  <c r="E299" i="1"/>
  <c r="L298" i="1"/>
  <c r="K298" i="1"/>
  <c r="J298" i="1"/>
  <c r="I298" i="1"/>
  <c r="G298" i="1"/>
  <c r="F298" i="1"/>
  <c r="E298" i="1"/>
  <c r="L297" i="1"/>
  <c r="K297" i="1"/>
  <c r="J297" i="1"/>
  <c r="D297" i="1"/>
  <c r="L296" i="1"/>
  <c r="K296" i="1"/>
  <c r="J296" i="1"/>
  <c r="I296" i="1"/>
  <c r="H296" i="1"/>
  <c r="G296" i="1"/>
  <c r="F296" i="1"/>
  <c r="E296" i="1"/>
  <c r="C300" i="1" s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99" i="1" s="1"/>
  <c r="M264" i="1"/>
  <c r="M298" i="1" s="1"/>
  <c r="M296" i="1" l="1"/>
  <c r="M297" i="1"/>
  <c r="L256" i="1"/>
  <c r="K256" i="1"/>
  <c r="J256" i="1"/>
  <c r="I256" i="1"/>
  <c r="H256" i="1"/>
  <c r="G256" i="1"/>
  <c r="F256" i="1"/>
  <c r="E256" i="1"/>
  <c r="L255" i="1"/>
  <c r="K255" i="1"/>
  <c r="J255" i="1"/>
  <c r="I255" i="1"/>
  <c r="G255" i="1"/>
  <c r="F255" i="1"/>
  <c r="E255" i="1"/>
  <c r="L254" i="1"/>
  <c r="K254" i="1"/>
  <c r="J254" i="1"/>
  <c r="D254" i="1"/>
  <c r="L253" i="1"/>
  <c r="K253" i="1"/>
  <c r="J253" i="1"/>
  <c r="I253" i="1"/>
  <c r="H253" i="1"/>
  <c r="G253" i="1"/>
  <c r="F253" i="1"/>
  <c r="E253" i="1"/>
  <c r="C257" i="1" s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55" i="1" s="1"/>
  <c r="M222" i="1"/>
  <c r="M256" i="1" s="1"/>
  <c r="M253" i="1" l="1"/>
  <c r="M254" i="1"/>
  <c r="L214" i="1"/>
  <c r="K214" i="1"/>
  <c r="J214" i="1"/>
  <c r="I214" i="1"/>
  <c r="H214" i="1"/>
  <c r="G214" i="1"/>
  <c r="F214" i="1"/>
  <c r="E214" i="1"/>
  <c r="L213" i="1"/>
  <c r="K213" i="1"/>
  <c r="J213" i="1"/>
  <c r="I213" i="1"/>
  <c r="G213" i="1"/>
  <c r="F213" i="1"/>
  <c r="E213" i="1"/>
  <c r="L212" i="1"/>
  <c r="K212" i="1"/>
  <c r="J212" i="1"/>
  <c r="D212" i="1"/>
  <c r="L211" i="1"/>
  <c r="K211" i="1"/>
  <c r="J211" i="1"/>
  <c r="I211" i="1"/>
  <c r="H211" i="1"/>
  <c r="G211" i="1"/>
  <c r="F211" i="1"/>
  <c r="E211" i="1"/>
  <c r="C215" i="1" s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214" i="1" s="1"/>
  <c r="M212" i="1" l="1"/>
  <c r="M213" i="1"/>
  <c r="M211" i="1"/>
  <c r="L171" i="1"/>
  <c r="K171" i="1"/>
  <c r="J171" i="1"/>
  <c r="I171" i="1"/>
  <c r="H171" i="1"/>
  <c r="G171" i="1"/>
  <c r="F171" i="1"/>
  <c r="E171" i="1"/>
  <c r="L170" i="1"/>
  <c r="K170" i="1"/>
  <c r="J170" i="1"/>
  <c r="I170" i="1"/>
  <c r="G170" i="1"/>
  <c r="F170" i="1"/>
  <c r="E170" i="1"/>
  <c r="L169" i="1"/>
  <c r="K169" i="1"/>
  <c r="J169" i="1"/>
  <c r="D169" i="1"/>
  <c r="L168" i="1"/>
  <c r="K168" i="1"/>
  <c r="J168" i="1"/>
  <c r="I168" i="1"/>
  <c r="H168" i="1"/>
  <c r="G168" i="1"/>
  <c r="F168" i="1"/>
  <c r="E168" i="1"/>
  <c r="C172" i="1" s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71" i="1" s="1"/>
  <c r="M168" i="1" l="1"/>
  <c r="M169" i="1"/>
  <c r="M170" i="1"/>
  <c r="L129" i="1"/>
  <c r="K129" i="1"/>
  <c r="J129" i="1"/>
  <c r="I129" i="1"/>
  <c r="H129" i="1"/>
  <c r="G129" i="1"/>
  <c r="F129" i="1"/>
  <c r="E129" i="1"/>
  <c r="L128" i="1"/>
  <c r="K128" i="1"/>
  <c r="J128" i="1"/>
  <c r="I128" i="1"/>
  <c r="G128" i="1"/>
  <c r="F128" i="1"/>
  <c r="E128" i="1"/>
  <c r="L127" i="1"/>
  <c r="K127" i="1"/>
  <c r="J127" i="1"/>
  <c r="D127" i="1"/>
  <c r="L126" i="1"/>
  <c r="K126" i="1"/>
  <c r="J126" i="1"/>
  <c r="I126" i="1"/>
  <c r="H126" i="1"/>
  <c r="G126" i="1"/>
  <c r="F126" i="1"/>
  <c r="E126" i="1"/>
  <c r="C130" i="1" s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129" i="1" s="1"/>
  <c r="M94" i="1"/>
  <c r="M128" i="1" s="1"/>
  <c r="M126" i="1" l="1"/>
  <c r="M127" i="1"/>
  <c r="L86" i="1"/>
  <c r="K86" i="1"/>
  <c r="J86" i="1"/>
  <c r="I86" i="1"/>
  <c r="H86" i="1"/>
  <c r="G86" i="1"/>
  <c r="F86" i="1"/>
  <c r="E86" i="1"/>
  <c r="L85" i="1"/>
  <c r="K85" i="1"/>
  <c r="J85" i="1"/>
  <c r="I85" i="1"/>
  <c r="G85" i="1"/>
  <c r="F85" i="1"/>
  <c r="E85" i="1"/>
  <c r="L84" i="1"/>
  <c r="K84" i="1"/>
  <c r="J84" i="1"/>
  <c r="D84" i="1"/>
  <c r="L83" i="1"/>
  <c r="K83" i="1"/>
  <c r="J83" i="1"/>
  <c r="I83" i="1"/>
  <c r="H83" i="1"/>
  <c r="G83" i="1"/>
  <c r="F83" i="1"/>
  <c r="E83" i="1"/>
  <c r="C87" i="1" s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85" i="1" s="1"/>
  <c r="M86" i="1" l="1"/>
  <c r="M83" i="1"/>
  <c r="M84" i="1"/>
  <c r="L46" i="1"/>
  <c r="K46" i="1"/>
  <c r="J46" i="1"/>
  <c r="I46" i="1"/>
  <c r="H46" i="1"/>
  <c r="G46" i="1"/>
  <c r="F46" i="1"/>
  <c r="E46" i="1"/>
  <c r="L45" i="1"/>
  <c r="K45" i="1"/>
  <c r="J45" i="1"/>
  <c r="I45" i="1"/>
  <c r="G45" i="1"/>
  <c r="F45" i="1"/>
  <c r="E45" i="1"/>
  <c r="L44" i="1"/>
  <c r="K44" i="1"/>
  <c r="J44" i="1"/>
  <c r="D44" i="1"/>
  <c r="L43" i="1"/>
  <c r="K43" i="1"/>
  <c r="J43" i="1"/>
  <c r="I43" i="1"/>
  <c r="H43" i="1"/>
  <c r="G43" i="1"/>
  <c r="F43" i="1"/>
  <c r="E43" i="1"/>
  <c r="C47" i="1" s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45" i="1" l="1"/>
  <c r="M46" i="1"/>
  <c r="M43" i="1"/>
  <c r="M44" i="1"/>
</calcChain>
</file>

<file path=xl/sharedStrings.xml><?xml version="1.0" encoding="utf-8"?>
<sst xmlns="http://schemas.openxmlformats.org/spreadsheetml/2006/main" count="460" uniqueCount="33">
  <si>
    <t>Delegat Dashwood weather station - Redwood Pass Road Seddon</t>
  </si>
  <si>
    <t>Weather Station Daily Climate Summary at 9am</t>
  </si>
  <si>
    <t>Air temperature, solar energy, wind speed and wind direction are recorded at a height of approximately 2 metres</t>
  </si>
  <si>
    <t>Wind speed and direction on the previous Dashwood station was at a height of 10 metres</t>
  </si>
  <si>
    <t>Delegat Dashwood Weather Station</t>
  </si>
  <si>
    <t>Day</t>
  </si>
  <si>
    <t>Month</t>
  </si>
  <si>
    <t>Year</t>
  </si>
  <si>
    <t>Total Rain</t>
  </si>
  <si>
    <t>Max</t>
  </si>
  <si>
    <t>Min</t>
  </si>
  <si>
    <t>Mean</t>
  </si>
  <si>
    <t>Min Grass</t>
  </si>
  <si>
    <t>9am Soil</t>
  </si>
  <si>
    <t>Total</t>
  </si>
  <si>
    <t>Growing</t>
  </si>
  <si>
    <t>Temp</t>
  </si>
  <si>
    <t>RH</t>
  </si>
  <si>
    <t>Solar Energy</t>
  </si>
  <si>
    <t>Windrun</t>
  </si>
  <si>
    <t>Penman ET</t>
  </si>
  <si>
    <t>Degree</t>
  </si>
  <si>
    <t>mm</t>
  </si>
  <si>
    <t>°C</t>
  </si>
  <si>
    <t>%</t>
  </si>
  <si>
    <t>mj/m2</t>
  </si>
  <si>
    <t>km</t>
  </si>
  <si>
    <t>Days&gt;10</t>
  </si>
  <si>
    <t>Average Monthly</t>
  </si>
  <si>
    <t>Total Monthly</t>
  </si>
  <si>
    <t>Maximum Monthly</t>
  </si>
  <si>
    <t>Minimum Monthly</t>
  </si>
  <si>
    <t>Avg Monthly 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</si>
</sst>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.5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65" fontId="1" fillId="0" borderId="0" xfId="0" applyNumberFormat="1" applyFont="1" applyFill="1"/>
    <xf numFmtId="165" fontId="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Fill="1" applyAlignment="1">
      <alignment horizontal="left"/>
    </xf>
    <xf numFmtId="164" fontId="3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Font="1"/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66" fontId="2" fillId="0" borderId="0" xfId="0" applyNumberFormat="1" applyFont="1" applyAlignment="1" applyProtection="1">
      <alignment horizontal="left"/>
    </xf>
    <xf numFmtId="164" fontId="2" fillId="0" borderId="0" xfId="0" applyNumberFormat="1" applyFont="1" applyAlignment="1" applyProtection="1">
      <alignment horizontal="left"/>
    </xf>
    <xf numFmtId="164" fontId="2" fillId="0" borderId="0" xfId="0" applyNumberFormat="1" applyFont="1" applyFill="1" applyAlignment="1" applyProtection="1">
      <alignment horizontal="left"/>
    </xf>
    <xf numFmtId="0" fontId="0" fillId="0" borderId="0" xfId="0" applyFont="1" applyAlignment="1">
      <alignment horizontal="left" vertical="center"/>
    </xf>
    <xf numFmtId="0" fontId="1" fillId="0" borderId="0" xfId="0" applyFont="1" applyFill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Fill="1" applyAlignment="1">
      <alignment horizontal="left"/>
    </xf>
    <xf numFmtId="164" fontId="5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6" fontId="6" fillId="0" borderId="0" xfId="0" applyNumberFormat="1" applyFont="1" applyAlignment="1" applyProtection="1">
      <alignment horizontal="left"/>
    </xf>
    <xf numFmtId="164" fontId="6" fillId="0" borderId="0" xfId="0" applyNumberFormat="1" applyFont="1" applyAlignment="1" applyProtection="1">
      <alignment horizontal="left"/>
    </xf>
    <xf numFmtId="164" fontId="6" fillId="0" borderId="0" xfId="0" applyNumberFormat="1" applyFont="1" applyFill="1" applyAlignment="1" applyProtection="1">
      <alignment horizontal="left"/>
    </xf>
    <xf numFmtId="164" fontId="6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4"/>
  <sheetViews>
    <sheetView tabSelected="1" topLeftCell="A446" zoomScaleNormal="100" workbookViewId="0">
      <selection activeCell="A474" sqref="A474"/>
    </sheetView>
  </sheetViews>
  <sheetFormatPr defaultRowHeight="15" x14ac:dyDescent="0.25"/>
  <cols>
    <col min="1" max="9" width="9.140625" style="1"/>
    <col min="10" max="10" width="10.42578125" style="1" customWidth="1"/>
    <col min="11" max="11" width="9.140625" style="1"/>
    <col min="12" max="12" width="9.5703125" style="1" customWidth="1"/>
    <col min="13" max="16384" width="9.140625" style="1"/>
  </cols>
  <sheetData>
    <row r="1" spans="1:13" x14ac:dyDescent="0.25">
      <c r="A1" s="1" t="s">
        <v>0</v>
      </c>
    </row>
    <row r="3" spans="1:13" x14ac:dyDescent="0.25">
      <c r="A3" s="1" t="s">
        <v>1</v>
      </c>
    </row>
    <row r="4" spans="1:13" x14ac:dyDescent="0.25">
      <c r="A4" s="1" t="s">
        <v>2</v>
      </c>
    </row>
    <row r="5" spans="1:13" x14ac:dyDescent="0.25">
      <c r="A5" s="4" t="s">
        <v>3</v>
      </c>
    </row>
    <row r="7" spans="1:13" x14ac:dyDescent="0.25">
      <c r="A7" s="4" t="s">
        <v>4</v>
      </c>
      <c r="B7" s="4"/>
      <c r="C7" s="4"/>
      <c r="D7" s="5"/>
      <c r="E7" s="5"/>
      <c r="F7" s="5"/>
      <c r="G7" s="5"/>
      <c r="H7" s="7"/>
      <c r="I7" s="5"/>
      <c r="J7" s="2"/>
      <c r="K7" s="5"/>
      <c r="L7" s="5"/>
      <c r="M7" s="6"/>
    </row>
    <row r="8" spans="1:13" ht="12" customHeight="1" x14ac:dyDescent="0.25">
      <c r="A8" s="4" t="s">
        <v>5</v>
      </c>
      <c r="B8" s="4" t="s">
        <v>6</v>
      </c>
      <c r="C8" s="4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7" t="s">
        <v>12</v>
      </c>
      <c r="I8" s="4" t="s">
        <v>13</v>
      </c>
      <c r="J8" s="12" t="s">
        <v>14</v>
      </c>
      <c r="K8" s="5" t="s">
        <v>14</v>
      </c>
      <c r="L8" s="5" t="s">
        <v>14</v>
      </c>
      <c r="M8" s="13" t="s">
        <v>15</v>
      </c>
    </row>
    <row r="9" spans="1:13" ht="12" customHeight="1" x14ac:dyDescent="0.25">
      <c r="A9" s="4"/>
      <c r="B9" s="4"/>
      <c r="C9" s="4"/>
      <c r="D9" s="5"/>
      <c r="E9" s="5" t="s">
        <v>16</v>
      </c>
      <c r="F9" s="5" t="s">
        <v>16</v>
      </c>
      <c r="G9" s="5" t="s">
        <v>17</v>
      </c>
      <c r="H9" s="7" t="s">
        <v>16</v>
      </c>
      <c r="I9" s="4" t="s">
        <v>16</v>
      </c>
      <c r="J9" s="12" t="s">
        <v>18</v>
      </c>
      <c r="K9" s="5" t="s">
        <v>19</v>
      </c>
      <c r="L9" s="5" t="s">
        <v>20</v>
      </c>
      <c r="M9" s="13" t="s">
        <v>21</v>
      </c>
    </row>
    <row r="10" spans="1:13" ht="12" customHeight="1" x14ac:dyDescent="0.25">
      <c r="A10" s="4"/>
      <c r="B10" s="4"/>
      <c r="C10" s="4"/>
      <c r="D10" s="5" t="s">
        <v>22</v>
      </c>
      <c r="E10" s="5" t="s">
        <v>23</v>
      </c>
      <c r="F10" s="5" t="s">
        <v>23</v>
      </c>
      <c r="G10" s="5" t="s">
        <v>24</v>
      </c>
      <c r="H10" s="7" t="s">
        <v>23</v>
      </c>
      <c r="I10" s="4" t="s">
        <v>23</v>
      </c>
      <c r="J10" s="12" t="s">
        <v>25</v>
      </c>
      <c r="K10" s="5" t="s">
        <v>26</v>
      </c>
      <c r="L10" s="5" t="s">
        <v>22</v>
      </c>
      <c r="M10" s="13" t="s">
        <v>27</v>
      </c>
    </row>
    <row r="11" spans="1:13" ht="12" customHeight="1" x14ac:dyDescent="0.25">
      <c r="A11" s="14">
        <v>1</v>
      </c>
      <c r="B11" s="4">
        <v>1</v>
      </c>
      <c r="C11" s="4">
        <v>2019</v>
      </c>
      <c r="D11" s="5">
        <v>0</v>
      </c>
      <c r="E11" s="5">
        <v>25.98</v>
      </c>
      <c r="F11" s="5">
        <v>15.54</v>
      </c>
      <c r="G11" s="5">
        <v>52.75</v>
      </c>
      <c r="H11" s="5">
        <v>16.32</v>
      </c>
      <c r="I11" s="5">
        <v>21.25</v>
      </c>
      <c r="J11" s="5">
        <v>26</v>
      </c>
      <c r="K11" s="5">
        <v>129.9</v>
      </c>
      <c r="L11" s="5">
        <v>4.13</v>
      </c>
      <c r="M11" s="6">
        <f t="shared" ref="M11:M41" si="0">IF((E11+F11)/2-10&lt;=0,0,(E11+F11)/2-10)</f>
        <v>10.759999999999998</v>
      </c>
    </row>
    <row r="12" spans="1:13" ht="12" customHeight="1" x14ac:dyDescent="0.25">
      <c r="A12" s="14">
        <v>2</v>
      </c>
      <c r="B12" s="4">
        <v>1</v>
      </c>
      <c r="C12" s="4">
        <v>2019</v>
      </c>
      <c r="D12" s="5">
        <v>0</v>
      </c>
      <c r="E12" s="5">
        <v>31.65</v>
      </c>
      <c r="F12" s="5">
        <v>13</v>
      </c>
      <c r="G12" s="5">
        <v>35.39</v>
      </c>
      <c r="H12" s="5">
        <v>14.25</v>
      </c>
      <c r="I12" s="5">
        <v>20.84</v>
      </c>
      <c r="J12" s="5">
        <v>31.01</v>
      </c>
      <c r="K12" s="5">
        <v>314.5</v>
      </c>
      <c r="L12" s="5">
        <v>7.89</v>
      </c>
      <c r="M12" s="6">
        <f t="shared" si="0"/>
        <v>12.324999999999999</v>
      </c>
    </row>
    <row r="13" spans="1:13" ht="12" customHeight="1" x14ac:dyDescent="0.25">
      <c r="A13" s="14">
        <v>3</v>
      </c>
      <c r="B13" s="4">
        <v>1</v>
      </c>
      <c r="C13" s="4">
        <v>2019</v>
      </c>
      <c r="D13" s="5">
        <v>0</v>
      </c>
      <c r="E13" s="5">
        <v>28.21</v>
      </c>
      <c r="F13" s="5">
        <v>21.89</v>
      </c>
      <c r="G13" s="5">
        <v>63.91</v>
      </c>
      <c r="H13" s="5">
        <v>18.559999999999999</v>
      </c>
      <c r="I13" s="5">
        <v>21.49</v>
      </c>
      <c r="J13" s="5">
        <v>22.12</v>
      </c>
      <c r="K13" s="5">
        <v>192.2</v>
      </c>
      <c r="L13" s="5">
        <v>5.3079999999999998</v>
      </c>
      <c r="M13" s="6">
        <f t="shared" si="0"/>
        <v>15.05</v>
      </c>
    </row>
    <row r="14" spans="1:13" ht="12" customHeight="1" x14ac:dyDescent="0.25">
      <c r="A14" s="14">
        <v>4</v>
      </c>
      <c r="B14" s="4">
        <v>1</v>
      </c>
      <c r="C14" s="4">
        <v>2019</v>
      </c>
      <c r="D14" s="5">
        <v>0</v>
      </c>
      <c r="E14" s="5">
        <v>22.42</v>
      </c>
      <c r="F14" s="5">
        <v>14.25</v>
      </c>
      <c r="G14" s="5">
        <v>49.03</v>
      </c>
      <c r="H14" s="5">
        <v>15.1</v>
      </c>
      <c r="I14" s="5">
        <v>20.6</v>
      </c>
      <c r="J14" s="5">
        <v>31.49</v>
      </c>
      <c r="K14" s="5">
        <v>117</v>
      </c>
      <c r="L14" s="5">
        <v>5.2389999999999999</v>
      </c>
      <c r="M14" s="6">
        <f t="shared" si="0"/>
        <v>8.3350000000000009</v>
      </c>
    </row>
    <row r="15" spans="1:13" ht="12" customHeight="1" x14ac:dyDescent="0.25">
      <c r="A15" s="14">
        <v>5</v>
      </c>
      <c r="B15" s="4">
        <v>1</v>
      </c>
      <c r="C15" s="4">
        <v>2019</v>
      </c>
      <c r="D15" s="5">
        <v>0</v>
      </c>
      <c r="E15" s="5">
        <v>31.27</v>
      </c>
      <c r="F15" s="5">
        <v>8.77</v>
      </c>
      <c r="G15" s="5">
        <v>34.96</v>
      </c>
      <c r="H15" s="5">
        <v>10.66</v>
      </c>
      <c r="I15" s="5">
        <v>20.18</v>
      </c>
      <c r="J15" s="5">
        <v>32</v>
      </c>
      <c r="K15" s="5">
        <v>270.89999999999998</v>
      </c>
      <c r="L15" s="5">
        <v>7.12</v>
      </c>
      <c r="M15" s="6">
        <f t="shared" si="0"/>
        <v>10.02</v>
      </c>
    </row>
    <row r="16" spans="1:13" ht="12" customHeight="1" x14ac:dyDescent="0.25">
      <c r="A16" s="14">
        <v>6</v>
      </c>
      <c r="B16" s="4">
        <v>1</v>
      </c>
      <c r="C16" s="4">
        <v>2019</v>
      </c>
      <c r="D16" s="5">
        <v>0.2</v>
      </c>
      <c r="E16" s="5">
        <v>32.43</v>
      </c>
      <c r="F16" s="5">
        <v>16.3</v>
      </c>
      <c r="G16" s="5">
        <v>89.3</v>
      </c>
      <c r="H16" s="5">
        <v>16.02</v>
      </c>
      <c r="I16" s="5">
        <v>20.83</v>
      </c>
      <c r="J16" s="5">
        <v>27.58</v>
      </c>
      <c r="K16" s="5">
        <v>313.89999999999998</v>
      </c>
      <c r="L16" s="5">
        <v>7.84</v>
      </c>
      <c r="M16" s="6">
        <f t="shared" si="0"/>
        <v>14.365000000000002</v>
      </c>
    </row>
    <row r="17" spans="1:13" ht="12" customHeight="1" x14ac:dyDescent="0.25">
      <c r="A17" s="14">
        <v>7</v>
      </c>
      <c r="B17" s="4">
        <v>1</v>
      </c>
      <c r="C17" s="4">
        <v>2019</v>
      </c>
      <c r="D17" s="5">
        <v>0</v>
      </c>
      <c r="E17" s="5">
        <v>21.32</v>
      </c>
      <c r="F17" s="5">
        <v>15.39</v>
      </c>
      <c r="G17" s="5">
        <v>62.39</v>
      </c>
      <c r="H17" s="5">
        <v>16.38</v>
      </c>
      <c r="I17" s="5">
        <v>21.13</v>
      </c>
      <c r="J17" s="5">
        <v>15.01</v>
      </c>
      <c r="K17" s="5">
        <v>78.900000000000006</v>
      </c>
      <c r="L17" s="5">
        <v>2.3279999999999998</v>
      </c>
      <c r="M17" s="6">
        <f t="shared" si="0"/>
        <v>8.3550000000000004</v>
      </c>
    </row>
    <row r="18" spans="1:13" ht="12" customHeight="1" x14ac:dyDescent="0.25">
      <c r="A18" s="14">
        <v>8</v>
      </c>
      <c r="B18" s="4">
        <v>1</v>
      </c>
      <c r="C18" s="4">
        <v>2019</v>
      </c>
      <c r="D18" s="5">
        <v>0</v>
      </c>
      <c r="E18" s="5">
        <v>23.26</v>
      </c>
      <c r="F18" s="5">
        <v>11.97</v>
      </c>
      <c r="G18" s="5">
        <v>61.52</v>
      </c>
      <c r="H18" s="5">
        <v>12.83</v>
      </c>
      <c r="I18" s="5">
        <v>20.03</v>
      </c>
      <c r="J18" s="5">
        <v>30.72</v>
      </c>
      <c r="K18" s="5">
        <v>154.9</v>
      </c>
      <c r="L18" s="5">
        <v>5.1890000000000001</v>
      </c>
      <c r="M18" s="6">
        <f t="shared" si="0"/>
        <v>7.615000000000002</v>
      </c>
    </row>
    <row r="19" spans="1:13" ht="12" customHeight="1" x14ac:dyDescent="0.25">
      <c r="A19" s="14">
        <v>9</v>
      </c>
      <c r="B19" s="4">
        <v>1</v>
      </c>
      <c r="C19" s="4">
        <v>2019</v>
      </c>
      <c r="D19" s="5">
        <v>0</v>
      </c>
      <c r="E19" s="5">
        <v>25.94</v>
      </c>
      <c r="F19" s="5">
        <v>16.170000000000002</v>
      </c>
      <c r="G19" s="5">
        <v>64.150000000000006</v>
      </c>
      <c r="H19" s="5">
        <v>17.02</v>
      </c>
      <c r="I19" s="5">
        <v>21.46</v>
      </c>
      <c r="J19" s="5">
        <v>23.5</v>
      </c>
      <c r="K19" s="5">
        <v>319.10000000000002</v>
      </c>
      <c r="L19" s="5">
        <v>5.0570000000000004</v>
      </c>
      <c r="M19" s="6">
        <f t="shared" si="0"/>
        <v>11.055</v>
      </c>
    </row>
    <row r="20" spans="1:13" ht="12" customHeight="1" x14ac:dyDescent="0.25">
      <c r="A20" s="14">
        <v>10</v>
      </c>
      <c r="B20" s="4">
        <v>1</v>
      </c>
      <c r="C20" s="4">
        <v>2019</v>
      </c>
      <c r="D20" s="5">
        <v>0</v>
      </c>
      <c r="E20" s="5">
        <v>26.23</v>
      </c>
      <c r="F20" s="5">
        <v>19.73</v>
      </c>
      <c r="G20" s="5">
        <v>35.14</v>
      </c>
      <c r="H20" s="5">
        <v>18.899999999999999</v>
      </c>
      <c r="I20" s="5">
        <v>21.36</v>
      </c>
      <c r="J20" s="5">
        <v>20</v>
      </c>
      <c r="K20" s="5">
        <v>268.5</v>
      </c>
      <c r="L20" s="5">
        <v>4.5119999999999996</v>
      </c>
      <c r="M20" s="6">
        <f t="shared" si="0"/>
        <v>12.98</v>
      </c>
    </row>
    <row r="21" spans="1:13" ht="12" customHeight="1" x14ac:dyDescent="0.25">
      <c r="A21" s="14">
        <v>11</v>
      </c>
      <c r="B21" s="4">
        <v>1</v>
      </c>
      <c r="C21" s="4">
        <v>2019</v>
      </c>
      <c r="D21" s="5">
        <v>2.2000000000000002</v>
      </c>
      <c r="E21" s="5">
        <v>26.99</v>
      </c>
      <c r="F21" s="5">
        <v>18.07</v>
      </c>
      <c r="G21" s="5">
        <v>85.1</v>
      </c>
      <c r="H21" s="5">
        <v>16.920000000000002</v>
      </c>
      <c r="I21" s="5">
        <v>21.04</v>
      </c>
      <c r="J21" s="5">
        <v>24.32</v>
      </c>
      <c r="K21" s="5">
        <v>214</v>
      </c>
      <c r="L21" s="5">
        <v>4.3159999999999998</v>
      </c>
      <c r="M21" s="6">
        <f t="shared" si="0"/>
        <v>12.530000000000001</v>
      </c>
    </row>
    <row r="22" spans="1:13" ht="12" customHeight="1" x14ac:dyDescent="0.25">
      <c r="A22" s="14">
        <v>12</v>
      </c>
      <c r="B22" s="4">
        <v>1</v>
      </c>
      <c r="C22" s="4">
        <v>2019</v>
      </c>
      <c r="D22" s="5">
        <v>0</v>
      </c>
      <c r="E22" s="5">
        <v>22.43</v>
      </c>
      <c r="F22" s="5">
        <v>13.31</v>
      </c>
      <c r="G22" s="5">
        <v>51.68</v>
      </c>
      <c r="H22" s="5">
        <v>13.97</v>
      </c>
      <c r="I22" s="5">
        <v>21.28</v>
      </c>
      <c r="J22" s="5">
        <v>18.47</v>
      </c>
      <c r="K22" s="5">
        <v>145.19999999999999</v>
      </c>
      <c r="L22" s="5">
        <v>3.0710000000000002</v>
      </c>
      <c r="M22" s="6">
        <f t="shared" si="0"/>
        <v>7.870000000000001</v>
      </c>
    </row>
    <row r="23" spans="1:13" ht="12" customHeight="1" x14ac:dyDescent="0.25">
      <c r="A23" s="14">
        <v>13</v>
      </c>
      <c r="B23" s="4">
        <v>1</v>
      </c>
      <c r="C23" s="4">
        <v>2019</v>
      </c>
      <c r="D23" s="5">
        <v>3.4</v>
      </c>
      <c r="E23" s="5">
        <v>25.12</v>
      </c>
      <c r="F23" s="5">
        <v>10.56</v>
      </c>
      <c r="G23" s="5">
        <v>70.099999999999994</v>
      </c>
      <c r="H23" s="5">
        <v>11.87</v>
      </c>
      <c r="I23" s="5">
        <v>19.73</v>
      </c>
      <c r="J23" s="5">
        <v>18.53</v>
      </c>
      <c r="K23" s="5">
        <v>267.7</v>
      </c>
      <c r="L23" s="5">
        <v>4.335</v>
      </c>
      <c r="M23" s="6">
        <f t="shared" si="0"/>
        <v>7.84</v>
      </c>
    </row>
    <row r="24" spans="1:13" ht="12" customHeight="1" x14ac:dyDescent="0.25">
      <c r="A24" s="14">
        <v>14</v>
      </c>
      <c r="B24" s="4">
        <v>1</v>
      </c>
      <c r="C24" s="4">
        <v>2019</v>
      </c>
      <c r="D24" s="5">
        <v>0</v>
      </c>
      <c r="E24" s="5">
        <v>22.81</v>
      </c>
      <c r="F24" s="5">
        <v>13.3</v>
      </c>
      <c r="G24" s="5">
        <v>52.04</v>
      </c>
      <c r="H24" s="5">
        <v>12.47</v>
      </c>
      <c r="I24" s="5">
        <v>19.5</v>
      </c>
      <c r="J24" s="5">
        <v>25.8</v>
      </c>
      <c r="K24" s="5">
        <v>276.10000000000002</v>
      </c>
      <c r="L24" s="5">
        <v>4.702</v>
      </c>
      <c r="M24" s="6">
        <f t="shared" si="0"/>
        <v>8.0549999999999997</v>
      </c>
    </row>
    <row r="25" spans="1:13" ht="12" customHeight="1" x14ac:dyDescent="0.25">
      <c r="A25" s="14">
        <v>15</v>
      </c>
      <c r="B25" s="4">
        <v>1</v>
      </c>
      <c r="C25" s="4">
        <v>2019</v>
      </c>
      <c r="D25" s="5">
        <v>0</v>
      </c>
      <c r="E25" s="5">
        <v>19.29</v>
      </c>
      <c r="F25" s="5">
        <v>13.26</v>
      </c>
      <c r="G25" s="5">
        <v>55.72</v>
      </c>
      <c r="H25" s="5">
        <v>12.62</v>
      </c>
      <c r="I25" s="5">
        <v>19.36</v>
      </c>
      <c r="J25" s="5">
        <v>28.41</v>
      </c>
      <c r="K25" s="5">
        <v>380.9</v>
      </c>
      <c r="L25" s="5">
        <v>4.3780000000000001</v>
      </c>
      <c r="M25" s="6">
        <f t="shared" si="0"/>
        <v>6.2749999999999986</v>
      </c>
    </row>
    <row r="26" spans="1:13" ht="12" customHeight="1" x14ac:dyDescent="0.25">
      <c r="A26" s="14">
        <v>16</v>
      </c>
      <c r="B26" s="4">
        <v>1</v>
      </c>
      <c r="C26" s="4">
        <v>2019</v>
      </c>
      <c r="D26" s="5">
        <v>0</v>
      </c>
      <c r="E26" s="5">
        <v>20.89</v>
      </c>
      <c r="F26" s="5">
        <v>9.7200000000000006</v>
      </c>
      <c r="G26" s="5">
        <v>60.01</v>
      </c>
      <c r="H26" s="5">
        <v>10.64</v>
      </c>
      <c r="I26" s="5">
        <v>19.079999999999998</v>
      </c>
      <c r="J26" s="5">
        <v>31.09</v>
      </c>
      <c r="K26" s="5">
        <v>121.8</v>
      </c>
      <c r="L26" s="5">
        <v>4.6970000000000001</v>
      </c>
      <c r="M26" s="6">
        <f t="shared" si="0"/>
        <v>5.3049999999999997</v>
      </c>
    </row>
    <row r="27" spans="1:13" ht="12" customHeight="1" x14ac:dyDescent="0.25">
      <c r="A27" s="14">
        <v>17</v>
      </c>
      <c r="B27" s="4">
        <v>1</v>
      </c>
      <c r="C27" s="4">
        <v>2019</v>
      </c>
      <c r="D27" s="5">
        <v>0</v>
      </c>
      <c r="E27" s="5">
        <v>23.91</v>
      </c>
      <c r="F27" s="5">
        <v>6.5019999999999998</v>
      </c>
      <c r="G27" s="5">
        <v>77.400000000000006</v>
      </c>
      <c r="H27" s="5">
        <v>8.64</v>
      </c>
      <c r="I27" s="5">
        <v>19.25</v>
      </c>
      <c r="J27" s="5">
        <v>25.27</v>
      </c>
      <c r="K27" s="5">
        <v>120.9</v>
      </c>
      <c r="L27" s="5">
        <v>4.1310000000000002</v>
      </c>
      <c r="M27" s="6">
        <f t="shared" si="0"/>
        <v>5.2059999999999995</v>
      </c>
    </row>
    <row r="28" spans="1:13" ht="12" customHeight="1" x14ac:dyDescent="0.25">
      <c r="A28" s="14">
        <v>18</v>
      </c>
      <c r="B28" s="4">
        <v>1</v>
      </c>
      <c r="C28" s="4">
        <v>2019</v>
      </c>
      <c r="D28" s="5">
        <v>0</v>
      </c>
      <c r="E28" s="5">
        <v>23.37</v>
      </c>
      <c r="F28" s="5">
        <v>12.27</v>
      </c>
      <c r="G28" s="5">
        <v>60.3</v>
      </c>
      <c r="H28" s="5">
        <v>13.81</v>
      </c>
      <c r="I28" s="5">
        <v>20.39</v>
      </c>
      <c r="J28" s="5">
        <v>22.56</v>
      </c>
      <c r="K28" s="5">
        <v>146.9</v>
      </c>
      <c r="L28" s="5">
        <v>3.9049999999999998</v>
      </c>
      <c r="M28" s="6">
        <f t="shared" si="0"/>
        <v>7.82</v>
      </c>
    </row>
    <row r="29" spans="1:13" ht="12" customHeight="1" x14ac:dyDescent="0.25">
      <c r="A29" s="14">
        <v>19</v>
      </c>
      <c r="B29" s="4">
        <v>1</v>
      </c>
      <c r="C29" s="4">
        <v>2019</v>
      </c>
      <c r="D29" s="5">
        <v>0</v>
      </c>
      <c r="E29" s="5">
        <v>30.9</v>
      </c>
      <c r="F29" s="5">
        <v>15.5</v>
      </c>
      <c r="G29" s="5">
        <v>32.450000000000003</v>
      </c>
      <c r="H29" s="5">
        <v>15.15</v>
      </c>
      <c r="I29" s="5">
        <v>20.81</v>
      </c>
      <c r="J29" s="5">
        <v>22.71</v>
      </c>
      <c r="K29" s="5">
        <v>367.9</v>
      </c>
      <c r="L29" s="5">
        <v>6.0819999999999999</v>
      </c>
      <c r="M29" s="6">
        <f t="shared" si="0"/>
        <v>13.2</v>
      </c>
    </row>
    <row r="30" spans="1:13" ht="12" customHeight="1" x14ac:dyDescent="0.25">
      <c r="A30" s="14">
        <v>20</v>
      </c>
      <c r="B30" s="4">
        <v>1</v>
      </c>
      <c r="C30" s="4">
        <v>2019</v>
      </c>
      <c r="D30" s="5">
        <v>0</v>
      </c>
      <c r="E30" s="5">
        <v>27.46</v>
      </c>
      <c r="F30" s="5">
        <v>17.82</v>
      </c>
      <c r="G30" s="5">
        <v>51.41</v>
      </c>
      <c r="H30" s="5">
        <v>16.309999999999999</v>
      </c>
      <c r="I30" s="5">
        <v>20.65</v>
      </c>
      <c r="J30" s="5">
        <v>27.28</v>
      </c>
      <c r="K30" s="5">
        <v>376.4</v>
      </c>
      <c r="L30" s="5">
        <v>7.11</v>
      </c>
      <c r="M30" s="6">
        <f t="shared" si="0"/>
        <v>12.64</v>
      </c>
    </row>
    <row r="31" spans="1:13" ht="12" customHeight="1" x14ac:dyDescent="0.25">
      <c r="A31" s="14">
        <v>21</v>
      </c>
      <c r="B31" s="4">
        <v>1</v>
      </c>
      <c r="C31" s="4">
        <v>2019</v>
      </c>
      <c r="D31" s="5">
        <v>0</v>
      </c>
      <c r="E31" s="5">
        <v>26.45</v>
      </c>
      <c r="F31" s="5">
        <v>16.78</v>
      </c>
      <c r="G31" s="5">
        <v>49.89</v>
      </c>
      <c r="H31" s="5">
        <v>16.079999999999998</v>
      </c>
      <c r="I31" s="5">
        <v>20.91</v>
      </c>
      <c r="J31" s="5">
        <v>23.65</v>
      </c>
      <c r="K31" s="5">
        <v>191.9</v>
      </c>
      <c r="L31" s="5">
        <v>5.2450000000000001</v>
      </c>
      <c r="M31" s="6">
        <f t="shared" si="0"/>
        <v>11.615000000000002</v>
      </c>
    </row>
    <row r="32" spans="1:13" ht="12" customHeight="1" x14ac:dyDescent="0.25">
      <c r="A32" s="14">
        <v>22</v>
      </c>
      <c r="B32" s="4">
        <v>1</v>
      </c>
      <c r="C32" s="4">
        <v>2019</v>
      </c>
      <c r="D32" s="5">
        <v>0</v>
      </c>
      <c r="E32" s="5">
        <v>28.56</v>
      </c>
      <c r="F32" s="5">
        <v>9.4499999999999993</v>
      </c>
      <c r="G32" s="5">
        <v>42.19</v>
      </c>
      <c r="H32" s="5">
        <v>11.46</v>
      </c>
      <c r="I32" s="5">
        <v>20.05</v>
      </c>
      <c r="J32" s="5">
        <v>30.49</v>
      </c>
      <c r="K32" s="5">
        <v>381.4</v>
      </c>
      <c r="L32" s="5">
        <v>7.42</v>
      </c>
      <c r="M32" s="6">
        <f t="shared" si="0"/>
        <v>9.004999999999999</v>
      </c>
    </row>
    <row r="33" spans="1:13" ht="12" customHeight="1" x14ac:dyDescent="0.25">
      <c r="A33" s="14">
        <v>23</v>
      </c>
      <c r="B33" s="4">
        <v>1</v>
      </c>
      <c r="C33" s="4">
        <v>2019</v>
      </c>
      <c r="D33" s="5">
        <v>0</v>
      </c>
      <c r="E33" s="5">
        <v>31.5</v>
      </c>
      <c r="F33" s="5">
        <v>20.059999999999999</v>
      </c>
      <c r="G33" s="5">
        <v>58.1</v>
      </c>
      <c r="H33" s="5">
        <v>18.57</v>
      </c>
      <c r="I33" s="5">
        <v>21.3</v>
      </c>
      <c r="J33" s="5">
        <v>25.87</v>
      </c>
      <c r="K33" s="5">
        <v>353.9</v>
      </c>
      <c r="L33" s="5">
        <v>6.4989999999999997</v>
      </c>
      <c r="M33" s="6">
        <f t="shared" si="0"/>
        <v>15.780000000000001</v>
      </c>
    </row>
    <row r="34" spans="1:13" ht="12" customHeight="1" x14ac:dyDescent="0.25">
      <c r="A34" s="14">
        <v>24</v>
      </c>
      <c r="B34" s="4">
        <v>1</v>
      </c>
      <c r="C34" s="4">
        <v>2019</v>
      </c>
      <c r="D34" s="5">
        <v>0</v>
      </c>
      <c r="E34" s="5">
        <v>18.52</v>
      </c>
      <c r="F34" s="5">
        <v>12.73</v>
      </c>
      <c r="G34" s="5">
        <v>51.71</v>
      </c>
      <c r="H34" s="5">
        <v>13.71</v>
      </c>
      <c r="I34" s="5">
        <v>21.19</v>
      </c>
      <c r="J34" s="5">
        <v>10.7</v>
      </c>
      <c r="K34" s="5">
        <v>85.8</v>
      </c>
      <c r="L34" s="5">
        <v>1.9079999999999999</v>
      </c>
      <c r="M34" s="6">
        <f t="shared" si="0"/>
        <v>5.625</v>
      </c>
    </row>
    <row r="35" spans="1:13" ht="12" customHeight="1" x14ac:dyDescent="0.25">
      <c r="A35" s="14">
        <v>25</v>
      </c>
      <c r="B35" s="4">
        <v>1</v>
      </c>
      <c r="C35" s="4">
        <v>2019</v>
      </c>
      <c r="D35" s="5">
        <v>0</v>
      </c>
      <c r="E35" s="5">
        <v>21.34</v>
      </c>
      <c r="F35" s="5">
        <v>6.5490000000000004</v>
      </c>
      <c r="G35" s="5">
        <v>60.82</v>
      </c>
      <c r="H35" s="5">
        <v>7.96</v>
      </c>
      <c r="I35" s="5">
        <v>19.100000000000001</v>
      </c>
      <c r="J35" s="5">
        <v>24.43</v>
      </c>
      <c r="K35" s="5">
        <v>95.4</v>
      </c>
      <c r="L35" s="5">
        <v>4.0010000000000003</v>
      </c>
      <c r="M35" s="6">
        <f t="shared" si="0"/>
        <v>3.9444999999999997</v>
      </c>
    </row>
    <row r="36" spans="1:13" ht="12" customHeight="1" x14ac:dyDescent="0.25">
      <c r="A36" s="14">
        <v>26</v>
      </c>
      <c r="B36" s="4">
        <v>1</v>
      </c>
      <c r="C36" s="4">
        <v>2019</v>
      </c>
      <c r="D36" s="5">
        <v>0</v>
      </c>
      <c r="E36" s="5">
        <v>29.95</v>
      </c>
      <c r="F36" s="5">
        <v>7.86</v>
      </c>
      <c r="G36" s="5">
        <v>37.36</v>
      </c>
      <c r="H36" s="5">
        <v>9.92</v>
      </c>
      <c r="I36" s="5">
        <v>19.600000000000001</v>
      </c>
      <c r="J36" s="5">
        <v>25.17</v>
      </c>
      <c r="K36" s="5">
        <v>277.7</v>
      </c>
      <c r="L36" s="5">
        <v>5.3869999999999996</v>
      </c>
      <c r="M36" s="6">
        <f t="shared" si="0"/>
        <v>8.9050000000000011</v>
      </c>
    </row>
    <row r="37" spans="1:13" ht="12" customHeight="1" x14ac:dyDescent="0.25">
      <c r="A37" s="14">
        <v>27</v>
      </c>
      <c r="B37" s="4">
        <v>1</v>
      </c>
      <c r="C37" s="4">
        <v>2019</v>
      </c>
      <c r="D37" s="5">
        <v>0</v>
      </c>
      <c r="E37" s="5">
        <v>33.520000000000003</v>
      </c>
      <c r="F37" s="5">
        <v>15.24</v>
      </c>
      <c r="G37" s="5">
        <v>36.44</v>
      </c>
      <c r="H37" s="5">
        <v>15.67</v>
      </c>
      <c r="I37" s="5">
        <v>21</v>
      </c>
      <c r="J37" s="5">
        <v>28.47</v>
      </c>
      <c r="K37" s="5">
        <v>199.2</v>
      </c>
      <c r="L37" s="5">
        <v>5.766</v>
      </c>
      <c r="M37" s="6">
        <f t="shared" si="0"/>
        <v>14.380000000000003</v>
      </c>
    </row>
    <row r="38" spans="1:13" ht="12" customHeight="1" x14ac:dyDescent="0.25">
      <c r="A38" s="14">
        <v>28</v>
      </c>
      <c r="B38" s="4">
        <v>1</v>
      </c>
      <c r="C38" s="4">
        <v>2019</v>
      </c>
      <c r="D38" s="5">
        <v>0</v>
      </c>
      <c r="E38" s="5">
        <v>35.14</v>
      </c>
      <c r="F38" s="5">
        <v>15.59</v>
      </c>
      <c r="G38" s="5">
        <v>67.66</v>
      </c>
      <c r="H38" s="5">
        <v>16.61</v>
      </c>
      <c r="I38" s="5">
        <v>22.04</v>
      </c>
      <c r="J38" s="5">
        <v>26.62</v>
      </c>
      <c r="K38" s="5">
        <v>138.5</v>
      </c>
      <c r="L38" s="5">
        <v>5.4909999999999997</v>
      </c>
      <c r="M38" s="6">
        <f t="shared" si="0"/>
        <v>15.365000000000002</v>
      </c>
    </row>
    <row r="39" spans="1:13" ht="12" customHeight="1" x14ac:dyDescent="0.25">
      <c r="A39" s="14">
        <v>29</v>
      </c>
      <c r="B39" s="4">
        <v>1</v>
      </c>
      <c r="C39" s="4">
        <v>2019</v>
      </c>
      <c r="D39" s="5">
        <v>0</v>
      </c>
      <c r="E39" s="5">
        <v>26.95</v>
      </c>
      <c r="F39" s="5">
        <v>17.54</v>
      </c>
      <c r="G39" s="5">
        <v>52.31</v>
      </c>
      <c r="H39" s="5">
        <v>19.43</v>
      </c>
      <c r="I39" s="5">
        <v>22.99</v>
      </c>
      <c r="J39" s="5">
        <v>25.3</v>
      </c>
      <c r="K39" s="5">
        <v>168.9</v>
      </c>
      <c r="L39" s="5">
        <v>4.782</v>
      </c>
      <c r="M39" s="6">
        <f t="shared" si="0"/>
        <v>12.244999999999997</v>
      </c>
    </row>
    <row r="40" spans="1:13" ht="12" customHeight="1" x14ac:dyDescent="0.25">
      <c r="A40" s="14">
        <v>30</v>
      </c>
      <c r="B40" s="4">
        <v>1</v>
      </c>
      <c r="C40" s="4">
        <v>2019</v>
      </c>
      <c r="D40" s="5">
        <v>0</v>
      </c>
      <c r="E40" s="5">
        <v>32.29</v>
      </c>
      <c r="F40" s="5">
        <v>17.2</v>
      </c>
      <c r="G40" s="5">
        <v>50.13</v>
      </c>
      <c r="H40" s="5">
        <v>18.600000000000001</v>
      </c>
      <c r="I40" s="5">
        <v>23.11</v>
      </c>
      <c r="J40" s="5">
        <v>19.149999999999999</v>
      </c>
      <c r="K40" s="5">
        <v>100.5</v>
      </c>
      <c r="L40" s="5">
        <v>4.1479999999999997</v>
      </c>
      <c r="M40" s="6">
        <f t="shared" si="0"/>
        <v>14.744999999999997</v>
      </c>
    </row>
    <row r="41" spans="1:13" ht="12" customHeight="1" x14ac:dyDescent="0.25">
      <c r="A41" s="14">
        <v>31</v>
      </c>
      <c r="B41" s="4">
        <v>1</v>
      </c>
      <c r="C41" s="4">
        <v>2019</v>
      </c>
      <c r="D41" s="5">
        <v>0</v>
      </c>
      <c r="E41" s="5">
        <v>28.81</v>
      </c>
      <c r="F41" s="5">
        <v>9.7899999999999991</v>
      </c>
      <c r="G41" s="5">
        <v>41.97</v>
      </c>
      <c r="H41" s="5">
        <v>12.19</v>
      </c>
      <c r="I41" s="5">
        <v>21.61</v>
      </c>
      <c r="J41" s="5">
        <v>26.97</v>
      </c>
      <c r="K41" s="5">
        <v>282.10000000000002</v>
      </c>
      <c r="L41" s="5">
        <v>6.2869999999999999</v>
      </c>
      <c r="M41" s="6">
        <f t="shared" si="0"/>
        <v>9.2999999999999972</v>
      </c>
    </row>
    <row r="42" spans="1:13" ht="12" customHeight="1" x14ac:dyDescent="0.25">
      <c r="A42" s="14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2" customHeight="1" x14ac:dyDescent="0.25">
      <c r="A43" s="15" t="s">
        <v>28</v>
      </c>
      <c r="B43" s="15"/>
      <c r="C43" s="15"/>
      <c r="D43" s="16"/>
      <c r="E43" s="16">
        <f t="shared" ref="E43:M43" si="1">AVERAGE(E11:E41)</f>
        <v>26.61</v>
      </c>
      <c r="F43" s="16">
        <f t="shared" si="1"/>
        <v>13.939064516129031</v>
      </c>
      <c r="G43" s="16">
        <f t="shared" si="1"/>
        <v>54.623548387096783</v>
      </c>
      <c r="H43" s="17">
        <f t="shared" si="1"/>
        <v>14.472258064516128</v>
      </c>
      <c r="I43" s="16">
        <f t="shared" si="1"/>
        <v>20.747096774193551</v>
      </c>
      <c r="J43" s="16">
        <f t="shared" si="1"/>
        <v>24.860967741935479</v>
      </c>
      <c r="K43" s="16">
        <f t="shared" si="1"/>
        <v>221.06129032258056</v>
      </c>
      <c r="L43" s="16">
        <f t="shared" si="1"/>
        <v>5.1056129032258077</v>
      </c>
      <c r="M43" s="16">
        <f t="shared" si="1"/>
        <v>10.274532258064518</v>
      </c>
    </row>
    <row r="44" spans="1:13" ht="12" customHeight="1" x14ac:dyDescent="0.25">
      <c r="A44" s="15" t="s">
        <v>29</v>
      </c>
      <c r="B44" s="15"/>
      <c r="C44" s="15"/>
      <c r="D44" s="16">
        <f>SUM(D11:D41)</f>
        <v>5.8000000000000007</v>
      </c>
      <c r="E44" s="16"/>
      <c r="F44" s="16"/>
      <c r="G44" s="16"/>
      <c r="H44" s="17"/>
      <c r="I44" s="16"/>
      <c r="J44" s="17">
        <f>SUM(J11:J41)</f>
        <v>770.68999999999983</v>
      </c>
      <c r="K44" s="17">
        <f>SUM(K11:K41)</f>
        <v>6852.8999999999978</v>
      </c>
      <c r="L44" s="17">
        <f>SUM(L11:L41)</f>
        <v>158.27400000000003</v>
      </c>
      <c r="M44" s="16">
        <f>SUM(M11:M41)</f>
        <v>318.51050000000004</v>
      </c>
    </row>
    <row r="45" spans="1:13" ht="12" customHeight="1" x14ac:dyDescent="0.25">
      <c r="A45" s="15" t="s">
        <v>30</v>
      </c>
      <c r="B45" s="15"/>
      <c r="C45" s="15"/>
      <c r="D45" s="16"/>
      <c r="E45" s="16">
        <f>MAX(E11:E41)</f>
        <v>35.14</v>
      </c>
      <c r="F45" s="16">
        <f>MAX(F11:F41)</f>
        <v>21.89</v>
      </c>
      <c r="G45" s="16">
        <f>MAX(G11:G41)</f>
        <v>89.3</v>
      </c>
      <c r="H45" s="17"/>
      <c r="I45" s="16">
        <f>MAX(I11:I41)</f>
        <v>23.11</v>
      </c>
      <c r="J45" s="16">
        <f>MAX(J11:J41)</f>
        <v>32</v>
      </c>
      <c r="K45" s="16">
        <f>MAX(K11:K41)</f>
        <v>381.4</v>
      </c>
      <c r="L45" s="16">
        <f>MAX(L11:L41)</f>
        <v>7.89</v>
      </c>
      <c r="M45" s="16">
        <f>MAX(M11:M41)</f>
        <v>15.780000000000001</v>
      </c>
    </row>
    <row r="46" spans="1:13" ht="12" customHeight="1" x14ac:dyDescent="0.25">
      <c r="A46" s="15" t="s">
        <v>31</v>
      </c>
      <c r="B46" s="15"/>
      <c r="C46" s="15"/>
      <c r="D46" s="16"/>
      <c r="E46" s="16">
        <f>MIN(E11:E41)</f>
        <v>18.52</v>
      </c>
      <c r="F46" s="16">
        <f>MIN(F11:F41)</f>
        <v>6.5019999999999998</v>
      </c>
      <c r="G46" s="16">
        <f>MIN(G11:G41)</f>
        <v>32.450000000000003</v>
      </c>
      <c r="H46" s="17">
        <f>MIN(H12:H41)</f>
        <v>7.96</v>
      </c>
      <c r="I46" s="16">
        <f>MIN(I11:I41)</f>
        <v>19.079999999999998</v>
      </c>
      <c r="J46" s="16">
        <f>MIN(J11:J41)</f>
        <v>10.7</v>
      </c>
      <c r="K46" s="16">
        <f>MIN(K11:K41)</f>
        <v>78.900000000000006</v>
      </c>
      <c r="L46" s="16">
        <f>MIN(L11:L41)</f>
        <v>1.9079999999999999</v>
      </c>
      <c r="M46" s="16">
        <f>MIN(M11:M41)</f>
        <v>3.9444999999999997</v>
      </c>
    </row>
    <row r="47" spans="1:13" ht="12" customHeight="1" x14ac:dyDescent="0.25">
      <c r="A47" s="15" t="s">
        <v>32</v>
      </c>
      <c r="B47" s="15"/>
      <c r="C47" s="15">
        <f>SUM(E43+F43)/2</f>
        <v>20.274532258064514</v>
      </c>
      <c r="D47" s="16"/>
      <c r="E47" s="16"/>
      <c r="F47" s="16"/>
      <c r="G47" s="16"/>
      <c r="H47" s="17"/>
      <c r="I47" s="5"/>
      <c r="J47" s="3"/>
      <c r="K47" s="16"/>
      <c r="L47" s="6"/>
      <c r="M47" s="4"/>
    </row>
    <row r="48" spans="1:13" ht="12" customHeight="1" x14ac:dyDescent="0.25"/>
    <row r="49" spans="1:13" ht="12" customHeight="1" x14ac:dyDescent="0.25">
      <c r="A49" s="4" t="s">
        <v>4</v>
      </c>
      <c r="B49" s="4"/>
      <c r="C49" s="4"/>
      <c r="D49" s="5"/>
      <c r="E49" s="5"/>
      <c r="F49" s="5"/>
      <c r="G49" s="5"/>
      <c r="H49" s="7"/>
      <c r="I49" s="5"/>
      <c r="J49" s="2"/>
      <c r="K49" s="5"/>
      <c r="L49" s="5"/>
      <c r="M49" s="6"/>
    </row>
    <row r="50" spans="1:13" ht="12" customHeight="1" x14ac:dyDescent="0.25">
      <c r="A50" s="4"/>
      <c r="B50" s="4"/>
      <c r="C50" s="4"/>
      <c r="D50" s="5"/>
      <c r="E50" s="5"/>
      <c r="F50" s="5"/>
      <c r="G50" s="5"/>
      <c r="H50" s="7"/>
      <c r="I50" s="4"/>
      <c r="J50" s="12"/>
      <c r="K50" s="5"/>
      <c r="L50" s="5"/>
      <c r="M50" s="13"/>
    </row>
    <row r="51" spans="1:13" ht="12" customHeight="1" x14ac:dyDescent="0.25">
      <c r="A51" s="4" t="s">
        <v>5</v>
      </c>
      <c r="B51" s="4" t="s">
        <v>6</v>
      </c>
      <c r="C51" s="4" t="s">
        <v>7</v>
      </c>
      <c r="D51" s="5" t="s">
        <v>8</v>
      </c>
      <c r="E51" s="5" t="s">
        <v>9</v>
      </c>
      <c r="F51" s="5" t="s">
        <v>10</v>
      </c>
      <c r="G51" s="5" t="s">
        <v>11</v>
      </c>
      <c r="H51" s="7" t="s">
        <v>12</v>
      </c>
      <c r="I51" s="4" t="s">
        <v>13</v>
      </c>
      <c r="J51" s="12" t="s">
        <v>14</v>
      </c>
      <c r="K51" s="5" t="s">
        <v>14</v>
      </c>
      <c r="L51" s="5" t="s">
        <v>14</v>
      </c>
      <c r="M51" s="13" t="s">
        <v>15</v>
      </c>
    </row>
    <row r="52" spans="1:13" ht="12" customHeight="1" x14ac:dyDescent="0.25">
      <c r="A52" s="4"/>
      <c r="B52" s="4"/>
      <c r="C52" s="4"/>
      <c r="D52" s="5"/>
      <c r="E52" s="5" t="s">
        <v>16</v>
      </c>
      <c r="F52" s="5" t="s">
        <v>16</v>
      </c>
      <c r="G52" s="5" t="s">
        <v>17</v>
      </c>
      <c r="H52" s="7" t="s">
        <v>16</v>
      </c>
      <c r="I52" s="4" t="s">
        <v>16</v>
      </c>
      <c r="J52" s="12" t="s">
        <v>18</v>
      </c>
      <c r="K52" s="5" t="s">
        <v>19</v>
      </c>
      <c r="L52" s="5" t="s">
        <v>20</v>
      </c>
      <c r="M52" s="13" t="s">
        <v>21</v>
      </c>
    </row>
    <row r="53" spans="1:13" ht="12" customHeight="1" x14ac:dyDescent="0.25">
      <c r="A53" s="14"/>
      <c r="B53" s="4"/>
      <c r="C53" s="4"/>
      <c r="D53" s="5" t="s">
        <v>22</v>
      </c>
      <c r="E53" s="5" t="s">
        <v>23</v>
      </c>
      <c r="F53" s="5" t="s">
        <v>23</v>
      </c>
      <c r="G53" s="5" t="s">
        <v>24</v>
      </c>
      <c r="H53" s="5" t="s">
        <v>23</v>
      </c>
      <c r="I53" s="5" t="s">
        <v>23</v>
      </c>
      <c r="J53" s="5" t="s">
        <v>25</v>
      </c>
      <c r="K53" s="5" t="s">
        <v>26</v>
      </c>
      <c r="L53" s="5" t="s">
        <v>22</v>
      </c>
      <c r="M53" s="6" t="s">
        <v>27</v>
      </c>
    </row>
    <row r="54" spans="1:13" ht="12" customHeight="1" x14ac:dyDescent="0.25">
      <c r="A54" s="14">
        <v>1</v>
      </c>
      <c r="B54" s="4">
        <v>2</v>
      </c>
      <c r="C54" s="4">
        <v>2019</v>
      </c>
      <c r="D54" s="5">
        <v>0</v>
      </c>
      <c r="E54" s="5">
        <v>26.17</v>
      </c>
      <c r="F54" s="5">
        <v>18.66</v>
      </c>
      <c r="G54" s="5">
        <v>51.83</v>
      </c>
      <c r="H54" s="5">
        <v>18.03</v>
      </c>
      <c r="I54" s="5">
        <v>22.68</v>
      </c>
      <c r="J54" s="5">
        <v>14.73</v>
      </c>
      <c r="K54" s="5">
        <v>272.3</v>
      </c>
      <c r="L54" s="5">
        <v>3.8420000000000001</v>
      </c>
      <c r="M54" s="6">
        <f t="shared" ref="M54:M81" si="2">IF((E54+F54)/2-10&lt;=0,0,(E54+F54)/2-10)</f>
        <v>12.414999999999999</v>
      </c>
    </row>
    <row r="55" spans="1:13" ht="12" customHeight="1" x14ac:dyDescent="0.25">
      <c r="A55" s="14">
        <v>2</v>
      </c>
      <c r="B55" s="4">
        <v>2</v>
      </c>
      <c r="C55" s="4">
        <v>2019</v>
      </c>
      <c r="D55" s="5">
        <v>0</v>
      </c>
      <c r="E55" s="5">
        <v>20.28</v>
      </c>
      <c r="F55" s="5">
        <v>7.29</v>
      </c>
      <c r="G55" s="5">
        <v>49.15</v>
      </c>
      <c r="H55" s="5">
        <v>9.77</v>
      </c>
      <c r="I55" s="5">
        <v>20.91</v>
      </c>
      <c r="J55" s="5">
        <v>28.47</v>
      </c>
      <c r="K55" s="5">
        <v>142.9</v>
      </c>
      <c r="L55" s="5">
        <v>4.7300000000000004</v>
      </c>
      <c r="M55" s="6">
        <f t="shared" si="2"/>
        <v>3.7850000000000001</v>
      </c>
    </row>
    <row r="56" spans="1:13" ht="12" customHeight="1" x14ac:dyDescent="0.25">
      <c r="A56" s="14">
        <v>3</v>
      </c>
      <c r="B56" s="4">
        <v>2</v>
      </c>
      <c r="C56" s="4">
        <v>2019</v>
      </c>
      <c r="D56" s="5">
        <v>0</v>
      </c>
      <c r="E56" s="5">
        <v>26.46</v>
      </c>
      <c r="F56" s="5">
        <v>7.23</v>
      </c>
      <c r="G56" s="5">
        <v>31.71</v>
      </c>
      <c r="H56" s="5">
        <v>8.68</v>
      </c>
      <c r="I56" s="5">
        <v>20.54</v>
      </c>
      <c r="J56" s="5">
        <v>29.04</v>
      </c>
      <c r="K56" s="5">
        <v>244.3</v>
      </c>
      <c r="L56" s="5">
        <v>5.8710000000000004</v>
      </c>
      <c r="M56" s="6">
        <f t="shared" si="2"/>
        <v>6.8449999999999989</v>
      </c>
    </row>
    <row r="57" spans="1:13" ht="12" customHeight="1" x14ac:dyDescent="0.25">
      <c r="A57" s="14">
        <v>4</v>
      </c>
      <c r="B57" s="4">
        <v>2</v>
      </c>
      <c r="C57" s="4">
        <v>2019</v>
      </c>
      <c r="D57" s="5">
        <v>0</v>
      </c>
      <c r="E57" s="5">
        <v>32.65</v>
      </c>
      <c r="F57" s="5">
        <v>10.72</v>
      </c>
      <c r="G57" s="5">
        <v>22.28</v>
      </c>
      <c r="H57" s="5">
        <v>12.29</v>
      </c>
      <c r="I57" s="5">
        <v>21.23</v>
      </c>
      <c r="J57" s="5">
        <v>29.13</v>
      </c>
      <c r="K57" s="5">
        <v>429.2</v>
      </c>
      <c r="L57" s="5">
        <v>8.4700000000000006</v>
      </c>
      <c r="M57" s="6">
        <f t="shared" si="2"/>
        <v>11.684999999999999</v>
      </c>
    </row>
    <row r="58" spans="1:13" ht="12" customHeight="1" x14ac:dyDescent="0.25">
      <c r="A58" s="14">
        <v>5</v>
      </c>
      <c r="B58" s="4">
        <v>2</v>
      </c>
      <c r="C58" s="4">
        <v>2019</v>
      </c>
      <c r="D58" s="5">
        <v>1</v>
      </c>
      <c r="E58" s="5">
        <v>32.299999999999997</v>
      </c>
      <c r="F58" s="5">
        <v>20.79</v>
      </c>
      <c r="G58" s="5">
        <v>69.900000000000006</v>
      </c>
      <c r="H58" s="5">
        <v>19.05</v>
      </c>
      <c r="I58" s="5">
        <v>22.19</v>
      </c>
      <c r="J58" s="5">
        <v>26.34</v>
      </c>
      <c r="K58" s="5">
        <v>316.7</v>
      </c>
      <c r="L58" s="5">
        <v>6.931</v>
      </c>
      <c r="M58" s="6">
        <f t="shared" si="2"/>
        <v>16.544999999999998</v>
      </c>
    </row>
    <row r="59" spans="1:13" ht="12" customHeight="1" x14ac:dyDescent="0.25">
      <c r="A59" s="14">
        <v>6</v>
      </c>
      <c r="B59" s="4">
        <v>2</v>
      </c>
      <c r="C59" s="4">
        <v>2019</v>
      </c>
      <c r="D59" s="5">
        <v>0</v>
      </c>
      <c r="E59" s="5">
        <v>16.13</v>
      </c>
      <c r="F59" s="5">
        <v>12.68</v>
      </c>
      <c r="G59" s="5">
        <v>61.37</v>
      </c>
      <c r="H59" s="5">
        <v>13.18</v>
      </c>
      <c r="I59" s="5">
        <v>21.98</v>
      </c>
      <c r="J59" s="5">
        <v>12.26</v>
      </c>
      <c r="K59" s="5">
        <v>228.6</v>
      </c>
      <c r="L59" s="5">
        <v>2.222</v>
      </c>
      <c r="M59" s="6">
        <f t="shared" si="2"/>
        <v>4.4049999999999994</v>
      </c>
    </row>
    <row r="60" spans="1:13" ht="12" customHeight="1" x14ac:dyDescent="0.25">
      <c r="A60" s="14">
        <v>7</v>
      </c>
      <c r="B60" s="4">
        <v>2</v>
      </c>
      <c r="C60" s="4">
        <v>2019</v>
      </c>
      <c r="D60" s="5">
        <v>0</v>
      </c>
      <c r="E60" s="5">
        <v>18.079999999999998</v>
      </c>
      <c r="F60" s="5">
        <v>5.6749999999999998</v>
      </c>
      <c r="G60" s="5">
        <v>46.66</v>
      </c>
      <c r="H60" s="5">
        <v>6.6379999999999999</v>
      </c>
      <c r="I60" s="5">
        <v>19.11</v>
      </c>
      <c r="J60" s="5">
        <v>16.68</v>
      </c>
      <c r="K60" s="5">
        <v>135.6</v>
      </c>
      <c r="L60" s="5">
        <v>2.9689999999999999</v>
      </c>
      <c r="M60" s="6">
        <f t="shared" si="2"/>
        <v>1.8774999999999995</v>
      </c>
    </row>
    <row r="61" spans="1:13" ht="12" customHeight="1" x14ac:dyDescent="0.25">
      <c r="A61" s="14">
        <v>8</v>
      </c>
      <c r="B61" s="4">
        <v>2</v>
      </c>
      <c r="C61" s="4">
        <v>2019</v>
      </c>
      <c r="D61" s="5">
        <v>0</v>
      </c>
      <c r="E61" s="5">
        <v>23.71</v>
      </c>
      <c r="F61" s="5">
        <v>5.1280000000000001</v>
      </c>
      <c r="G61" s="5">
        <v>53.97</v>
      </c>
      <c r="H61" s="5">
        <v>6.0330000000000004</v>
      </c>
      <c r="I61" s="5">
        <v>18.239999999999998</v>
      </c>
      <c r="J61" s="5">
        <v>27.31</v>
      </c>
      <c r="K61" s="5">
        <v>273.7</v>
      </c>
      <c r="L61" s="5">
        <v>5.3250000000000002</v>
      </c>
      <c r="M61" s="6">
        <f t="shared" si="2"/>
        <v>4.4190000000000005</v>
      </c>
    </row>
    <row r="62" spans="1:13" ht="12" customHeight="1" x14ac:dyDescent="0.25">
      <c r="A62" s="14">
        <v>9</v>
      </c>
      <c r="B62" s="4">
        <v>2</v>
      </c>
      <c r="C62" s="4">
        <v>2019</v>
      </c>
      <c r="D62" s="5">
        <v>0</v>
      </c>
      <c r="E62" s="5">
        <v>27.14</v>
      </c>
      <c r="F62" s="5">
        <v>16.78</v>
      </c>
      <c r="G62" s="5">
        <v>55.02</v>
      </c>
      <c r="H62" s="5">
        <v>15.63</v>
      </c>
      <c r="I62" s="5">
        <v>20.14</v>
      </c>
      <c r="J62" s="5">
        <v>27.43</v>
      </c>
      <c r="K62" s="5">
        <v>288.3</v>
      </c>
      <c r="L62" s="5">
        <v>6.0940000000000003</v>
      </c>
      <c r="M62" s="6">
        <f t="shared" si="2"/>
        <v>11.96</v>
      </c>
    </row>
    <row r="63" spans="1:13" ht="12" customHeight="1" x14ac:dyDescent="0.25">
      <c r="A63" s="14">
        <v>10</v>
      </c>
      <c r="B63" s="4">
        <v>2</v>
      </c>
      <c r="C63" s="4">
        <v>2019</v>
      </c>
      <c r="D63" s="5">
        <v>0</v>
      </c>
      <c r="E63" s="5">
        <v>28.39</v>
      </c>
      <c r="F63" s="5">
        <v>16.600000000000001</v>
      </c>
      <c r="G63" s="5">
        <v>54.27</v>
      </c>
      <c r="H63" s="5">
        <v>15.49</v>
      </c>
      <c r="I63" s="5">
        <v>20.9</v>
      </c>
      <c r="J63" s="5">
        <v>27.69</v>
      </c>
      <c r="K63" s="5">
        <v>252.1</v>
      </c>
      <c r="L63" s="5">
        <v>5.976</v>
      </c>
      <c r="M63" s="6">
        <f t="shared" si="2"/>
        <v>12.495000000000001</v>
      </c>
    </row>
    <row r="64" spans="1:13" ht="12" customHeight="1" x14ac:dyDescent="0.25">
      <c r="A64" s="14">
        <v>11</v>
      </c>
      <c r="B64" s="4">
        <v>2</v>
      </c>
      <c r="C64" s="4">
        <v>2019</v>
      </c>
      <c r="D64" s="5">
        <v>0</v>
      </c>
      <c r="E64" s="5">
        <v>27.05</v>
      </c>
      <c r="F64" s="5">
        <v>10.26</v>
      </c>
      <c r="G64" s="5">
        <v>56.83</v>
      </c>
      <c r="H64" s="5">
        <v>10.87</v>
      </c>
      <c r="I64" s="5">
        <v>20.84</v>
      </c>
      <c r="J64" s="5">
        <v>27.48</v>
      </c>
      <c r="K64" s="5">
        <v>247.9</v>
      </c>
      <c r="L64" s="5">
        <v>5.7270000000000003</v>
      </c>
      <c r="M64" s="6">
        <f t="shared" si="2"/>
        <v>8.6550000000000011</v>
      </c>
    </row>
    <row r="65" spans="1:13" ht="12" customHeight="1" x14ac:dyDescent="0.25">
      <c r="A65" s="14">
        <v>12</v>
      </c>
      <c r="B65" s="4">
        <v>2</v>
      </c>
      <c r="C65" s="4">
        <v>2019</v>
      </c>
      <c r="D65" s="5">
        <v>0</v>
      </c>
      <c r="E65" s="5">
        <v>31.46</v>
      </c>
      <c r="F65" s="5">
        <v>18.36</v>
      </c>
      <c r="G65" s="5">
        <v>68.87</v>
      </c>
      <c r="H65" s="5">
        <v>16.95</v>
      </c>
      <c r="I65" s="5">
        <v>21.65</v>
      </c>
      <c r="J65" s="5">
        <v>25.88</v>
      </c>
      <c r="K65" s="5">
        <v>143.5</v>
      </c>
      <c r="L65" s="5">
        <v>5.6239999999999997</v>
      </c>
      <c r="M65" s="6">
        <f t="shared" si="2"/>
        <v>14.91</v>
      </c>
    </row>
    <row r="66" spans="1:13" ht="12" customHeight="1" x14ac:dyDescent="0.25">
      <c r="A66" s="14">
        <v>13</v>
      </c>
      <c r="B66" s="4">
        <v>2</v>
      </c>
      <c r="C66" s="4">
        <v>2019</v>
      </c>
      <c r="D66" s="5">
        <v>0</v>
      </c>
      <c r="E66" s="5">
        <v>25.92</v>
      </c>
      <c r="F66" s="5">
        <v>12.06</v>
      </c>
      <c r="G66" s="5">
        <v>50.9</v>
      </c>
      <c r="H66" s="5">
        <v>13.35</v>
      </c>
      <c r="I66" s="5">
        <v>21.69</v>
      </c>
      <c r="J66" s="5">
        <v>26.45</v>
      </c>
      <c r="K66" s="5">
        <v>155.19999999999999</v>
      </c>
      <c r="L66" s="5">
        <v>4.9279999999999999</v>
      </c>
      <c r="M66" s="6">
        <f t="shared" si="2"/>
        <v>8.990000000000002</v>
      </c>
    </row>
    <row r="67" spans="1:13" ht="12" customHeight="1" x14ac:dyDescent="0.25">
      <c r="A67" s="14">
        <v>14</v>
      </c>
      <c r="B67" s="4">
        <v>2</v>
      </c>
      <c r="C67" s="4">
        <v>2019</v>
      </c>
      <c r="D67" s="5">
        <v>0</v>
      </c>
      <c r="E67" s="5">
        <v>29.86</v>
      </c>
      <c r="F67" s="5">
        <v>10.29</v>
      </c>
      <c r="G67" s="5">
        <v>71</v>
      </c>
      <c r="H67" s="5">
        <v>12.79</v>
      </c>
      <c r="I67" s="5">
        <v>21.7</v>
      </c>
      <c r="J67" s="5">
        <v>25.36</v>
      </c>
      <c r="K67" s="5">
        <v>277.89999999999998</v>
      </c>
      <c r="L67" s="5">
        <v>5.899</v>
      </c>
      <c r="M67" s="6">
        <f t="shared" si="2"/>
        <v>10.074999999999999</v>
      </c>
    </row>
    <row r="68" spans="1:13" ht="12" customHeight="1" x14ac:dyDescent="0.25">
      <c r="A68" s="14">
        <v>15</v>
      </c>
      <c r="B68" s="4">
        <v>2</v>
      </c>
      <c r="C68" s="4">
        <v>2019</v>
      </c>
      <c r="D68" s="5">
        <v>0</v>
      </c>
      <c r="E68" s="5">
        <v>22.46</v>
      </c>
      <c r="F68" s="5">
        <v>16.489999999999998</v>
      </c>
      <c r="G68" s="5">
        <v>65.22</v>
      </c>
      <c r="H68" s="5">
        <v>17.09</v>
      </c>
      <c r="I68" s="5">
        <v>22.5</v>
      </c>
      <c r="J68" s="5">
        <v>16.649999999999999</v>
      </c>
      <c r="K68" s="5">
        <v>141.6</v>
      </c>
      <c r="L68" s="5">
        <v>2.8410000000000002</v>
      </c>
      <c r="M68" s="6">
        <f t="shared" si="2"/>
        <v>9.4750000000000014</v>
      </c>
    </row>
    <row r="69" spans="1:13" ht="12" customHeight="1" x14ac:dyDescent="0.25">
      <c r="A69" s="14">
        <v>16</v>
      </c>
      <c r="B69" s="4">
        <v>2</v>
      </c>
      <c r="C69" s="4">
        <v>2019</v>
      </c>
      <c r="D69" s="5">
        <v>0</v>
      </c>
      <c r="E69" s="5">
        <v>19.54</v>
      </c>
      <c r="F69" s="5">
        <v>7.96</v>
      </c>
      <c r="G69" s="5">
        <v>53.09</v>
      </c>
      <c r="H69" s="5">
        <v>9.5</v>
      </c>
      <c r="I69" s="5">
        <v>20.98</v>
      </c>
      <c r="J69" s="5">
        <v>22.1</v>
      </c>
      <c r="K69" s="5">
        <v>224.1</v>
      </c>
      <c r="L69" s="5">
        <v>3.6040000000000001</v>
      </c>
      <c r="M69" s="6">
        <f t="shared" si="2"/>
        <v>3.75</v>
      </c>
    </row>
    <row r="70" spans="1:13" ht="12" customHeight="1" x14ac:dyDescent="0.25">
      <c r="A70" s="14">
        <v>17</v>
      </c>
      <c r="B70" s="4">
        <v>2</v>
      </c>
      <c r="C70" s="4">
        <v>2019</v>
      </c>
      <c r="D70" s="5">
        <v>0</v>
      </c>
      <c r="E70" s="5">
        <v>24.45</v>
      </c>
      <c r="F70" s="5">
        <v>8.82</v>
      </c>
      <c r="G70" s="5">
        <v>61.59</v>
      </c>
      <c r="H70" s="5">
        <v>10.07</v>
      </c>
      <c r="I70" s="5">
        <v>20.54</v>
      </c>
      <c r="J70" s="5">
        <v>22.81</v>
      </c>
      <c r="K70" s="5">
        <v>167.4</v>
      </c>
      <c r="L70" s="5">
        <v>4.0110000000000001</v>
      </c>
      <c r="M70" s="6">
        <f t="shared" si="2"/>
        <v>6.634999999999998</v>
      </c>
    </row>
    <row r="71" spans="1:13" ht="12" customHeight="1" x14ac:dyDescent="0.25">
      <c r="A71" s="14">
        <v>18</v>
      </c>
      <c r="B71" s="4">
        <v>2</v>
      </c>
      <c r="C71" s="4">
        <v>2019</v>
      </c>
      <c r="D71" s="5">
        <v>0</v>
      </c>
      <c r="E71" s="5">
        <v>23.54</v>
      </c>
      <c r="F71" s="5">
        <v>9.01</v>
      </c>
      <c r="G71" s="5">
        <v>55.37</v>
      </c>
      <c r="H71" s="5">
        <v>9.89</v>
      </c>
      <c r="I71" s="5">
        <v>20.07</v>
      </c>
      <c r="J71" s="5">
        <v>25.85</v>
      </c>
      <c r="K71" s="5">
        <v>148.1</v>
      </c>
      <c r="L71" s="5">
        <v>4.5019999999999998</v>
      </c>
      <c r="M71" s="6">
        <f t="shared" si="2"/>
        <v>6.2749999999999986</v>
      </c>
    </row>
    <row r="72" spans="1:13" ht="12" customHeight="1" x14ac:dyDescent="0.25">
      <c r="A72" s="14">
        <v>19</v>
      </c>
      <c r="B72" s="4">
        <v>2</v>
      </c>
      <c r="C72" s="4">
        <v>2019</v>
      </c>
      <c r="D72" s="5">
        <v>0</v>
      </c>
      <c r="E72" s="5">
        <v>28.64</v>
      </c>
      <c r="F72" s="5">
        <v>8.33</v>
      </c>
      <c r="G72" s="5">
        <v>42.59</v>
      </c>
      <c r="H72" s="5">
        <v>10.24</v>
      </c>
      <c r="I72" s="5">
        <v>20.350000000000001</v>
      </c>
      <c r="J72" s="5">
        <v>23.1</v>
      </c>
      <c r="K72" s="5">
        <v>297.39999999999998</v>
      </c>
      <c r="L72" s="5">
        <v>5.5060000000000002</v>
      </c>
      <c r="M72" s="6">
        <f t="shared" si="2"/>
        <v>8.4849999999999994</v>
      </c>
    </row>
    <row r="73" spans="1:13" ht="12" customHeight="1" x14ac:dyDescent="0.25">
      <c r="A73" s="14">
        <v>20</v>
      </c>
      <c r="B73" s="4">
        <v>2</v>
      </c>
      <c r="C73" s="4">
        <v>2019</v>
      </c>
      <c r="D73" s="5">
        <v>0</v>
      </c>
      <c r="E73" s="5">
        <v>31.16</v>
      </c>
      <c r="F73" s="5">
        <v>18.809999999999999</v>
      </c>
      <c r="G73" s="5">
        <v>60</v>
      </c>
      <c r="H73" s="5">
        <v>16.809999999999999</v>
      </c>
      <c r="I73" s="5">
        <v>21.29</v>
      </c>
      <c r="J73" s="5">
        <v>21.02</v>
      </c>
      <c r="K73" s="5">
        <v>207</v>
      </c>
      <c r="L73" s="5">
        <v>4.9790000000000001</v>
      </c>
      <c r="M73" s="6">
        <f t="shared" si="2"/>
        <v>14.984999999999999</v>
      </c>
    </row>
    <row r="74" spans="1:13" ht="12" customHeight="1" x14ac:dyDescent="0.25">
      <c r="A74" s="14">
        <v>21</v>
      </c>
      <c r="B74" s="4">
        <v>2</v>
      </c>
      <c r="C74" s="4">
        <v>2019</v>
      </c>
      <c r="D74" s="5">
        <v>0</v>
      </c>
      <c r="E74" s="5">
        <v>27.73</v>
      </c>
      <c r="F74" s="5">
        <v>13.3</v>
      </c>
      <c r="G74" s="5">
        <v>51.66</v>
      </c>
      <c r="H74" s="5">
        <v>14.75</v>
      </c>
      <c r="I74" s="5">
        <v>21.4</v>
      </c>
      <c r="J74" s="5">
        <v>24.07</v>
      </c>
      <c r="K74" s="5">
        <v>323</v>
      </c>
      <c r="L74" s="5">
        <v>5.6459999999999999</v>
      </c>
      <c r="M74" s="6">
        <f t="shared" si="2"/>
        <v>10.515000000000001</v>
      </c>
    </row>
    <row r="75" spans="1:13" ht="12" customHeight="1" x14ac:dyDescent="0.25">
      <c r="A75" s="14">
        <v>22</v>
      </c>
      <c r="B75" s="4">
        <v>2</v>
      </c>
      <c r="C75" s="4">
        <v>2019</v>
      </c>
      <c r="D75" s="5">
        <v>0</v>
      </c>
      <c r="E75" s="5">
        <v>28.13</v>
      </c>
      <c r="F75" s="5">
        <v>19.489999999999998</v>
      </c>
      <c r="G75" s="5">
        <v>65.33</v>
      </c>
      <c r="H75" s="5">
        <v>17.79</v>
      </c>
      <c r="I75" s="5">
        <v>21.88</v>
      </c>
      <c r="J75" s="5">
        <v>21.43</v>
      </c>
      <c r="K75" s="5">
        <v>209.9</v>
      </c>
      <c r="L75" s="5">
        <v>4.6660000000000004</v>
      </c>
      <c r="M75" s="6">
        <f t="shared" si="2"/>
        <v>13.809999999999999</v>
      </c>
    </row>
    <row r="76" spans="1:13" ht="12" customHeight="1" x14ac:dyDescent="0.25">
      <c r="A76" s="14">
        <v>23</v>
      </c>
      <c r="B76" s="4">
        <v>2</v>
      </c>
      <c r="C76" s="4">
        <v>2019</v>
      </c>
      <c r="D76" s="5">
        <v>7.2</v>
      </c>
      <c r="E76" s="5">
        <v>20.98</v>
      </c>
      <c r="F76" s="5">
        <v>13.7</v>
      </c>
      <c r="G76" s="5">
        <v>82.6</v>
      </c>
      <c r="H76" s="5">
        <v>15.77</v>
      </c>
      <c r="I76" s="5">
        <v>21.75</v>
      </c>
      <c r="J76" s="5">
        <v>14.68</v>
      </c>
      <c r="K76" s="5">
        <v>208.2</v>
      </c>
      <c r="L76" s="5">
        <v>2.6230000000000002</v>
      </c>
      <c r="M76" s="6">
        <f t="shared" si="2"/>
        <v>7.34</v>
      </c>
    </row>
    <row r="77" spans="1:13" ht="12" customHeight="1" x14ac:dyDescent="0.25">
      <c r="A77" s="14">
        <v>24</v>
      </c>
      <c r="B77" s="4">
        <v>2</v>
      </c>
      <c r="C77" s="4">
        <v>2019</v>
      </c>
      <c r="D77" s="5">
        <v>10</v>
      </c>
      <c r="E77" s="5">
        <v>14.74</v>
      </c>
      <c r="F77" s="5">
        <v>10.83</v>
      </c>
      <c r="G77" s="5">
        <v>51.7</v>
      </c>
      <c r="H77" s="5">
        <v>10.86</v>
      </c>
      <c r="I77" s="5">
        <v>20.38</v>
      </c>
      <c r="J77" s="5">
        <v>10.5</v>
      </c>
      <c r="K77" s="5">
        <v>368.6</v>
      </c>
      <c r="L77" s="5">
        <v>1.764</v>
      </c>
      <c r="M77" s="6">
        <f t="shared" si="2"/>
        <v>2.7850000000000001</v>
      </c>
    </row>
    <row r="78" spans="1:13" ht="12" customHeight="1" x14ac:dyDescent="0.25">
      <c r="A78" s="14">
        <v>25</v>
      </c>
      <c r="B78" s="4">
        <v>2</v>
      </c>
      <c r="C78" s="4">
        <v>2019</v>
      </c>
      <c r="D78" s="5">
        <v>0</v>
      </c>
      <c r="E78" s="5">
        <v>17.37</v>
      </c>
      <c r="F78" s="5">
        <v>10.15</v>
      </c>
      <c r="G78" s="5">
        <v>57.25</v>
      </c>
      <c r="H78" s="5">
        <v>8.23</v>
      </c>
      <c r="I78" s="5">
        <v>17.39</v>
      </c>
      <c r="J78" s="5">
        <v>23.42</v>
      </c>
      <c r="K78" s="5">
        <v>235.9</v>
      </c>
      <c r="L78" s="5">
        <v>3.5510000000000002</v>
      </c>
      <c r="M78" s="6">
        <f t="shared" si="2"/>
        <v>3.7600000000000016</v>
      </c>
    </row>
    <row r="79" spans="1:13" ht="12" customHeight="1" x14ac:dyDescent="0.25">
      <c r="A79" s="14">
        <v>26</v>
      </c>
      <c r="B79" s="4">
        <v>2</v>
      </c>
      <c r="C79" s="4">
        <v>2019</v>
      </c>
      <c r="D79" s="5">
        <v>0</v>
      </c>
      <c r="E79" s="5">
        <v>22.28</v>
      </c>
      <c r="F79" s="5">
        <v>4.827</v>
      </c>
      <c r="G79" s="5">
        <v>35.42</v>
      </c>
      <c r="H79" s="5">
        <v>5.8890000000000002</v>
      </c>
      <c r="I79" s="5">
        <v>16.95</v>
      </c>
      <c r="J79" s="5">
        <v>23.33</v>
      </c>
      <c r="K79" s="5">
        <v>256.8</v>
      </c>
      <c r="L79" s="5">
        <v>4.6260000000000003</v>
      </c>
      <c r="M79" s="6">
        <f t="shared" si="2"/>
        <v>3.5534999999999997</v>
      </c>
    </row>
    <row r="80" spans="1:13" ht="12" customHeight="1" x14ac:dyDescent="0.25">
      <c r="A80" s="14">
        <v>27</v>
      </c>
      <c r="B80" s="4">
        <v>2</v>
      </c>
      <c r="C80" s="4">
        <v>2019</v>
      </c>
      <c r="D80" s="5">
        <v>0</v>
      </c>
      <c r="E80" s="5">
        <v>26.22</v>
      </c>
      <c r="F80" s="5">
        <v>14.46</v>
      </c>
      <c r="G80" s="5">
        <v>40.729999999999997</v>
      </c>
      <c r="H80" s="5">
        <v>12.81</v>
      </c>
      <c r="I80" s="5">
        <v>17.86</v>
      </c>
      <c r="J80" s="5">
        <v>23.59</v>
      </c>
      <c r="K80" s="5">
        <v>297.2</v>
      </c>
      <c r="L80" s="5">
        <v>5.4219999999999997</v>
      </c>
      <c r="M80" s="6">
        <f t="shared" si="2"/>
        <v>10.34</v>
      </c>
    </row>
    <row r="81" spans="1:13" ht="12" customHeight="1" x14ac:dyDescent="0.25">
      <c r="A81" s="14">
        <v>28</v>
      </c>
      <c r="B81" s="4">
        <v>2</v>
      </c>
      <c r="C81" s="4">
        <v>2019</v>
      </c>
      <c r="D81" s="5">
        <v>0</v>
      </c>
      <c r="E81" s="5">
        <v>18.14</v>
      </c>
      <c r="F81" s="5">
        <v>5.68</v>
      </c>
      <c r="G81" s="5">
        <v>50.84</v>
      </c>
      <c r="H81" s="5">
        <v>6.27</v>
      </c>
      <c r="I81" s="5">
        <v>17.690000000000001</v>
      </c>
      <c r="J81" s="5">
        <v>24.29</v>
      </c>
      <c r="K81" s="5">
        <v>205.6</v>
      </c>
      <c r="L81" s="5">
        <v>4.0949999999999998</v>
      </c>
      <c r="M81" s="6">
        <f t="shared" si="2"/>
        <v>1.9100000000000001</v>
      </c>
    </row>
    <row r="82" spans="1:13" ht="12" customHeight="1" x14ac:dyDescent="0.25">
      <c r="A82" s="14"/>
      <c r="B82" s="4"/>
      <c r="C82" s="4"/>
      <c r="D82" s="5"/>
      <c r="E82" s="5"/>
      <c r="F82" s="5"/>
      <c r="G82" s="5"/>
      <c r="H82" s="5"/>
      <c r="I82" s="5"/>
      <c r="J82" s="5"/>
      <c r="K82" s="5"/>
      <c r="L82" s="5"/>
      <c r="M82" s="6"/>
    </row>
    <row r="83" spans="1:13" ht="12" customHeight="1" x14ac:dyDescent="0.25">
      <c r="A83" s="15" t="s">
        <v>28</v>
      </c>
      <c r="B83" s="4"/>
      <c r="C83" s="4"/>
      <c r="D83" s="5"/>
      <c r="E83" s="5">
        <f t="shared" ref="E83:M83" si="3">AVERAGE(E54:E81)</f>
        <v>24.677857142857142</v>
      </c>
      <c r="F83" s="5">
        <f t="shared" si="3"/>
        <v>11.942142857142855</v>
      </c>
      <c r="G83" s="5">
        <f t="shared" si="3"/>
        <v>54.183928571428574</v>
      </c>
      <c r="H83" s="5">
        <f t="shared" si="3"/>
        <v>12.311428571428573</v>
      </c>
      <c r="I83" s="5">
        <f t="shared" si="3"/>
        <v>20.529642857142864</v>
      </c>
      <c r="J83" s="5">
        <f t="shared" si="3"/>
        <v>22.896071428571425</v>
      </c>
      <c r="K83" s="5">
        <f t="shared" si="3"/>
        <v>239.24999999999997</v>
      </c>
      <c r="L83" s="5">
        <f t="shared" si="3"/>
        <v>4.7301428571428579</v>
      </c>
      <c r="M83" s="6">
        <f t="shared" si="3"/>
        <v>8.3099999999999987</v>
      </c>
    </row>
    <row r="84" spans="1:13" ht="12" customHeight="1" x14ac:dyDescent="0.25">
      <c r="A84" s="15" t="s">
        <v>29</v>
      </c>
      <c r="B84" s="4"/>
      <c r="C84" s="4"/>
      <c r="D84" s="5">
        <f>SUM(D54:D81)</f>
        <v>18.2</v>
      </c>
      <c r="E84" s="5"/>
      <c r="F84" s="5"/>
      <c r="G84" s="5"/>
      <c r="H84" s="5"/>
      <c r="I84" s="5"/>
      <c r="J84" s="5">
        <f>SUM(J54:J81)</f>
        <v>641.08999999999992</v>
      </c>
      <c r="K84" s="5">
        <f>SUM(K54:K81)</f>
        <v>6698.9999999999991</v>
      </c>
      <c r="L84" s="5">
        <f>SUM(L54:L81)</f>
        <v>132.44400000000002</v>
      </c>
      <c r="M84" s="6">
        <f>SUM(M54:M81)</f>
        <v>232.67999999999995</v>
      </c>
    </row>
    <row r="85" spans="1:13" ht="12" customHeight="1" x14ac:dyDescent="0.25">
      <c r="A85" s="15" t="s">
        <v>30</v>
      </c>
      <c r="B85" s="15"/>
      <c r="C85" s="15"/>
      <c r="D85" s="16"/>
      <c r="E85" s="16">
        <f>MAX(E54:E81)</f>
        <v>32.65</v>
      </c>
      <c r="F85" s="16">
        <f>MAX(F54:F81)</f>
        <v>20.79</v>
      </c>
      <c r="G85" s="16">
        <f>MAX(G54:G81)</f>
        <v>82.6</v>
      </c>
      <c r="H85" s="17"/>
      <c r="I85" s="16">
        <f>MAX(I54:I81)</f>
        <v>22.68</v>
      </c>
      <c r="J85" s="16">
        <f>MAX(J54:J81)</f>
        <v>29.13</v>
      </c>
      <c r="K85" s="16">
        <f>MAX(K54:K81)</f>
        <v>429.2</v>
      </c>
      <c r="L85" s="16">
        <f>MAX(L54:L81)</f>
        <v>8.4700000000000006</v>
      </c>
      <c r="M85" s="16">
        <f>MAX(M54:M81)</f>
        <v>16.544999999999998</v>
      </c>
    </row>
    <row r="86" spans="1:13" ht="12" customHeight="1" x14ac:dyDescent="0.25">
      <c r="A86" s="15" t="s">
        <v>31</v>
      </c>
      <c r="B86" s="15"/>
      <c r="C86" s="15"/>
      <c r="D86" s="16"/>
      <c r="E86" s="16">
        <f t="shared" ref="E86:M86" si="4">MIN(E54:E81)</f>
        <v>14.74</v>
      </c>
      <c r="F86" s="16">
        <f t="shared" si="4"/>
        <v>4.827</v>
      </c>
      <c r="G86" s="16">
        <f t="shared" si="4"/>
        <v>22.28</v>
      </c>
      <c r="H86" s="17">
        <f t="shared" si="4"/>
        <v>5.8890000000000002</v>
      </c>
      <c r="I86" s="16">
        <f t="shared" si="4"/>
        <v>16.95</v>
      </c>
      <c r="J86" s="17">
        <f t="shared" si="4"/>
        <v>10.5</v>
      </c>
      <c r="K86" s="17">
        <f t="shared" si="4"/>
        <v>135.6</v>
      </c>
      <c r="L86" s="17">
        <f t="shared" si="4"/>
        <v>1.764</v>
      </c>
      <c r="M86" s="16">
        <f t="shared" si="4"/>
        <v>1.8774999999999995</v>
      </c>
    </row>
    <row r="87" spans="1:13" ht="12" customHeight="1" x14ac:dyDescent="0.25">
      <c r="A87" s="15" t="s">
        <v>32</v>
      </c>
      <c r="B87" s="15"/>
      <c r="C87" s="15">
        <f>SUM(E83+F83)/2</f>
        <v>18.309999999999999</v>
      </c>
      <c r="D87" s="16"/>
      <c r="E87" s="16"/>
      <c r="F87" s="16"/>
      <c r="G87" s="16"/>
      <c r="H87" s="17"/>
      <c r="I87" s="16"/>
      <c r="J87" s="16"/>
      <c r="K87" s="16"/>
      <c r="L87" s="16"/>
      <c r="M87" s="16"/>
    </row>
    <row r="88" spans="1:13" ht="12" customHeight="1" x14ac:dyDescent="0.25"/>
    <row r="89" spans="1:13" ht="12" customHeight="1" x14ac:dyDescent="0.25">
      <c r="A89" s="4" t="s">
        <v>4</v>
      </c>
      <c r="B89" s="4"/>
      <c r="C89" s="4"/>
      <c r="D89" s="5"/>
      <c r="E89" s="5"/>
      <c r="F89" s="5"/>
      <c r="G89" s="5"/>
      <c r="H89" s="7"/>
      <c r="I89" s="5"/>
      <c r="J89" s="2"/>
      <c r="K89" s="5"/>
      <c r="L89" s="5"/>
      <c r="M89" s="6"/>
    </row>
    <row r="90" spans="1:13" ht="12" customHeight="1" x14ac:dyDescent="0.25">
      <c r="A90" s="4"/>
      <c r="B90" s="4"/>
      <c r="C90" s="4"/>
      <c r="D90" s="5"/>
      <c r="E90" s="5"/>
      <c r="F90" s="5"/>
      <c r="G90" s="5"/>
      <c r="H90" s="7"/>
      <c r="I90" s="5"/>
      <c r="J90" s="2"/>
      <c r="K90" s="5"/>
      <c r="L90" s="5"/>
      <c r="M90" s="6"/>
    </row>
    <row r="91" spans="1:13" ht="12" customHeight="1" x14ac:dyDescent="0.25">
      <c r="A91" s="4" t="s">
        <v>5</v>
      </c>
      <c r="B91" s="4" t="s">
        <v>6</v>
      </c>
      <c r="C91" s="4" t="s">
        <v>7</v>
      </c>
      <c r="D91" s="5" t="s">
        <v>8</v>
      </c>
      <c r="E91" s="5" t="s">
        <v>9</v>
      </c>
      <c r="F91" s="5" t="s">
        <v>10</v>
      </c>
      <c r="G91" s="5" t="s">
        <v>11</v>
      </c>
      <c r="H91" s="7" t="s">
        <v>12</v>
      </c>
      <c r="I91" s="4" t="s">
        <v>13</v>
      </c>
      <c r="J91" s="12" t="s">
        <v>14</v>
      </c>
      <c r="K91" s="5" t="s">
        <v>14</v>
      </c>
      <c r="L91" s="5" t="s">
        <v>14</v>
      </c>
      <c r="M91" s="13" t="s">
        <v>15</v>
      </c>
    </row>
    <row r="92" spans="1:13" ht="12" customHeight="1" x14ac:dyDescent="0.25">
      <c r="A92" s="4"/>
      <c r="B92" s="4"/>
      <c r="C92" s="4"/>
      <c r="D92" s="5"/>
      <c r="E92" s="5" t="s">
        <v>16</v>
      </c>
      <c r="F92" s="5" t="s">
        <v>16</v>
      </c>
      <c r="G92" s="5" t="s">
        <v>17</v>
      </c>
      <c r="H92" s="7" t="s">
        <v>16</v>
      </c>
      <c r="I92" s="4" t="s">
        <v>16</v>
      </c>
      <c r="J92" s="12" t="s">
        <v>18</v>
      </c>
      <c r="K92" s="5" t="s">
        <v>19</v>
      </c>
      <c r="L92" s="5" t="s">
        <v>20</v>
      </c>
      <c r="M92" s="13" t="s">
        <v>21</v>
      </c>
    </row>
    <row r="93" spans="1:13" ht="12" customHeight="1" x14ac:dyDescent="0.25">
      <c r="A93" s="4"/>
      <c r="B93" s="4"/>
      <c r="C93" s="4"/>
      <c r="D93" s="5" t="s">
        <v>22</v>
      </c>
      <c r="E93" s="5" t="s">
        <v>23</v>
      </c>
      <c r="F93" s="5" t="s">
        <v>23</v>
      </c>
      <c r="G93" s="5" t="s">
        <v>24</v>
      </c>
      <c r="H93" s="7" t="s">
        <v>23</v>
      </c>
      <c r="I93" s="4" t="s">
        <v>23</v>
      </c>
      <c r="J93" s="12" t="s">
        <v>25</v>
      </c>
      <c r="K93" s="5" t="s">
        <v>26</v>
      </c>
      <c r="L93" s="5" t="s">
        <v>22</v>
      </c>
      <c r="M93" s="13" t="s">
        <v>27</v>
      </c>
    </row>
    <row r="94" spans="1:13" ht="12" customHeight="1" x14ac:dyDescent="0.25">
      <c r="A94" s="4">
        <v>1</v>
      </c>
      <c r="B94" s="4">
        <v>3</v>
      </c>
      <c r="C94" s="4">
        <v>2019</v>
      </c>
      <c r="D94" s="5">
        <v>0</v>
      </c>
      <c r="E94" s="5">
        <v>18.649999999999999</v>
      </c>
      <c r="F94" s="5">
        <v>4.7809999999999997</v>
      </c>
      <c r="G94" s="5">
        <v>55.48</v>
      </c>
      <c r="H94" s="7">
        <v>5.72</v>
      </c>
      <c r="I94" s="7">
        <v>17.440000000000001</v>
      </c>
      <c r="J94" s="5">
        <v>23.96</v>
      </c>
      <c r="K94" s="5">
        <v>120.9</v>
      </c>
      <c r="L94" s="5">
        <v>3.8359999999999999</v>
      </c>
      <c r="M94" s="6">
        <f t="shared" ref="M94:M124" si="5">IF((E94+F94)/2-10&lt;=0,0,(E94+F94)/2-10)</f>
        <v>1.7154999999999987</v>
      </c>
    </row>
    <row r="95" spans="1:13" ht="12" customHeight="1" x14ac:dyDescent="0.25">
      <c r="A95" s="4">
        <v>2</v>
      </c>
      <c r="B95" s="4">
        <v>3</v>
      </c>
      <c r="C95" s="4">
        <v>2019</v>
      </c>
      <c r="D95" s="5">
        <v>0</v>
      </c>
      <c r="E95" s="5">
        <v>19.72</v>
      </c>
      <c r="F95" s="5">
        <v>4.8250000000000002</v>
      </c>
      <c r="G95" s="5">
        <v>83.1</v>
      </c>
      <c r="H95" s="5">
        <v>5.8979999999999997</v>
      </c>
      <c r="I95" s="7">
        <v>16.75</v>
      </c>
      <c r="J95" s="5">
        <v>16.739999999999998</v>
      </c>
      <c r="K95" s="5">
        <v>112.7</v>
      </c>
      <c r="L95" s="5">
        <v>2.669</v>
      </c>
      <c r="M95" s="6">
        <f t="shared" si="5"/>
        <v>2.2724999999999991</v>
      </c>
    </row>
    <row r="96" spans="1:13" ht="12" customHeight="1" x14ac:dyDescent="0.25">
      <c r="A96" s="14">
        <v>3</v>
      </c>
      <c r="B96" s="4">
        <v>3</v>
      </c>
      <c r="C96" s="4">
        <v>2019</v>
      </c>
      <c r="D96" s="5">
        <v>0</v>
      </c>
      <c r="E96" s="5">
        <v>19.21</v>
      </c>
      <c r="F96" s="5">
        <v>5.9359999999999999</v>
      </c>
      <c r="G96" s="5">
        <v>67.25</v>
      </c>
      <c r="H96" s="5">
        <v>6.7050000000000001</v>
      </c>
      <c r="I96" s="7">
        <v>16.850000000000001</v>
      </c>
      <c r="J96" s="5">
        <v>23.12</v>
      </c>
      <c r="K96" s="5">
        <v>112</v>
      </c>
      <c r="L96" s="5">
        <v>3.5249999999999999</v>
      </c>
      <c r="M96" s="6">
        <f t="shared" si="5"/>
        <v>2.5730000000000004</v>
      </c>
    </row>
    <row r="97" spans="1:13" ht="12" customHeight="1" x14ac:dyDescent="0.25">
      <c r="A97" s="14">
        <v>4</v>
      </c>
      <c r="B97" s="4">
        <v>3</v>
      </c>
      <c r="C97" s="4">
        <v>2019</v>
      </c>
      <c r="D97" s="5">
        <v>0</v>
      </c>
      <c r="E97" s="5">
        <v>28.02</v>
      </c>
      <c r="F97" s="5">
        <v>6.35</v>
      </c>
      <c r="G97" s="5">
        <v>68.61</v>
      </c>
      <c r="H97" s="5">
        <v>7.69</v>
      </c>
      <c r="I97" s="7">
        <v>17.07</v>
      </c>
      <c r="J97" s="5">
        <v>23.42</v>
      </c>
      <c r="K97" s="5">
        <v>159.69999999999999</v>
      </c>
      <c r="L97" s="5">
        <v>4.5519999999999996</v>
      </c>
      <c r="M97" s="6">
        <f t="shared" si="5"/>
        <v>7.1849999999999987</v>
      </c>
    </row>
    <row r="98" spans="1:13" ht="12" customHeight="1" x14ac:dyDescent="0.25">
      <c r="A98" s="14">
        <v>5</v>
      </c>
      <c r="B98" s="4">
        <v>3</v>
      </c>
      <c r="C98" s="4">
        <v>2019</v>
      </c>
      <c r="D98" s="5">
        <v>0</v>
      </c>
      <c r="E98" s="5">
        <v>22.99</v>
      </c>
      <c r="F98" s="5">
        <v>4.05</v>
      </c>
      <c r="G98" s="5">
        <v>62.37</v>
      </c>
      <c r="H98" s="5">
        <v>5.125</v>
      </c>
      <c r="I98" s="7">
        <v>17.149999999999999</v>
      </c>
      <c r="J98" s="5">
        <v>23.3</v>
      </c>
      <c r="K98" s="5">
        <v>162.5</v>
      </c>
      <c r="L98" s="5">
        <v>4.1829999999999998</v>
      </c>
      <c r="M98" s="6">
        <f t="shared" si="5"/>
        <v>3.5199999999999996</v>
      </c>
    </row>
    <row r="99" spans="1:13" ht="12" customHeight="1" x14ac:dyDescent="0.25">
      <c r="A99" s="14">
        <v>6</v>
      </c>
      <c r="B99" s="4">
        <v>3</v>
      </c>
      <c r="C99" s="4">
        <v>2019</v>
      </c>
      <c r="D99" s="5">
        <v>0</v>
      </c>
      <c r="E99" s="5">
        <v>23.92</v>
      </c>
      <c r="F99" s="5">
        <v>5.6150000000000002</v>
      </c>
      <c r="G99" s="5">
        <v>47.95</v>
      </c>
      <c r="H99" s="5">
        <v>7.14</v>
      </c>
      <c r="I99" s="7">
        <v>17.5</v>
      </c>
      <c r="J99" s="5">
        <v>22.79</v>
      </c>
      <c r="K99" s="5">
        <v>293.3</v>
      </c>
      <c r="L99" s="5">
        <v>4.4390000000000001</v>
      </c>
      <c r="M99" s="6">
        <f t="shared" si="5"/>
        <v>4.7675000000000018</v>
      </c>
    </row>
    <row r="100" spans="1:13" ht="12" customHeight="1" x14ac:dyDescent="0.25">
      <c r="A100" s="14">
        <v>7</v>
      </c>
      <c r="B100" s="4">
        <v>3</v>
      </c>
      <c r="C100" s="4">
        <v>2019</v>
      </c>
      <c r="D100" s="5">
        <v>0</v>
      </c>
      <c r="E100" s="5">
        <v>24.97</v>
      </c>
      <c r="F100" s="5">
        <v>18.190000000000001</v>
      </c>
      <c r="G100" s="5">
        <v>91.5</v>
      </c>
      <c r="H100" s="5">
        <v>16.07</v>
      </c>
      <c r="I100" s="7">
        <v>18.78</v>
      </c>
      <c r="J100" s="5">
        <v>20.2</v>
      </c>
      <c r="K100" s="5">
        <v>303.10000000000002</v>
      </c>
      <c r="L100" s="5">
        <v>4.5709999999999997</v>
      </c>
      <c r="M100" s="6">
        <f t="shared" si="5"/>
        <v>11.579999999999998</v>
      </c>
    </row>
    <row r="101" spans="1:13" ht="12" customHeight="1" x14ac:dyDescent="0.25">
      <c r="A101" s="14">
        <v>8</v>
      </c>
      <c r="B101" s="4">
        <v>3</v>
      </c>
      <c r="C101" s="4">
        <v>2019</v>
      </c>
      <c r="D101" s="5">
        <v>13</v>
      </c>
      <c r="E101" s="5">
        <v>17.37</v>
      </c>
      <c r="F101" s="5">
        <v>14.18</v>
      </c>
      <c r="G101" s="5">
        <v>91.9</v>
      </c>
      <c r="H101" s="5">
        <v>14.24</v>
      </c>
      <c r="I101" s="7">
        <v>18.5</v>
      </c>
      <c r="J101" s="5">
        <v>5.8380000000000001</v>
      </c>
      <c r="K101" s="5">
        <v>153.69999999999999</v>
      </c>
      <c r="L101" s="5">
        <v>1.0980000000000001</v>
      </c>
      <c r="M101" s="6">
        <f t="shared" si="5"/>
        <v>5.7750000000000004</v>
      </c>
    </row>
    <row r="102" spans="1:13" ht="12" customHeight="1" x14ac:dyDescent="0.25">
      <c r="A102" s="14">
        <v>9</v>
      </c>
      <c r="B102" s="4">
        <v>3</v>
      </c>
      <c r="C102" s="4">
        <v>2019</v>
      </c>
      <c r="D102" s="5">
        <v>8.1999999999999993</v>
      </c>
      <c r="E102" s="5">
        <v>17.63</v>
      </c>
      <c r="F102" s="5">
        <v>13.39</v>
      </c>
      <c r="G102" s="5">
        <v>75.3</v>
      </c>
      <c r="H102" s="5">
        <v>13.15</v>
      </c>
      <c r="I102" s="7">
        <v>17.829999999999998</v>
      </c>
      <c r="J102" s="5">
        <v>8.3800000000000008</v>
      </c>
      <c r="K102" s="5">
        <v>102.5</v>
      </c>
      <c r="L102" s="5">
        <v>1.2310000000000001</v>
      </c>
      <c r="M102" s="6">
        <f t="shared" si="5"/>
        <v>5.51</v>
      </c>
    </row>
    <row r="103" spans="1:13" ht="12" customHeight="1" x14ac:dyDescent="0.25">
      <c r="A103" s="14">
        <v>10</v>
      </c>
      <c r="B103" s="4">
        <v>3</v>
      </c>
      <c r="C103" s="4">
        <v>2019</v>
      </c>
      <c r="D103" s="5">
        <v>4</v>
      </c>
      <c r="E103" s="5">
        <v>20.9</v>
      </c>
      <c r="F103" s="5">
        <v>13.47</v>
      </c>
      <c r="G103" s="5">
        <v>93.9</v>
      </c>
      <c r="H103" s="5">
        <v>13.09</v>
      </c>
      <c r="I103" s="7">
        <v>17.88</v>
      </c>
      <c r="J103" s="5">
        <v>14.03</v>
      </c>
      <c r="K103" s="5">
        <v>155.19999999999999</v>
      </c>
      <c r="L103" s="5">
        <v>2.468</v>
      </c>
      <c r="M103" s="6">
        <f t="shared" si="5"/>
        <v>7.1849999999999987</v>
      </c>
    </row>
    <row r="104" spans="1:13" ht="12" customHeight="1" x14ac:dyDescent="0.25">
      <c r="A104" s="14">
        <v>11</v>
      </c>
      <c r="B104" s="4">
        <v>3</v>
      </c>
      <c r="C104" s="4">
        <v>2019</v>
      </c>
      <c r="D104" s="5">
        <v>0</v>
      </c>
      <c r="E104" s="5">
        <v>21.11</v>
      </c>
      <c r="F104" s="5">
        <v>12.07</v>
      </c>
      <c r="G104" s="5">
        <v>69.87</v>
      </c>
      <c r="H104" s="5">
        <v>12.93</v>
      </c>
      <c r="I104" s="7">
        <v>18.3</v>
      </c>
      <c r="J104" s="5">
        <v>13.35</v>
      </c>
      <c r="K104" s="5">
        <v>169</v>
      </c>
      <c r="L104" s="5">
        <v>2.3620000000000001</v>
      </c>
      <c r="M104" s="6">
        <f t="shared" si="5"/>
        <v>6.59</v>
      </c>
    </row>
    <row r="105" spans="1:13" ht="12" customHeight="1" x14ac:dyDescent="0.25">
      <c r="A105" s="14">
        <v>12</v>
      </c>
      <c r="B105" s="4">
        <v>3</v>
      </c>
      <c r="C105" s="4">
        <v>2019</v>
      </c>
      <c r="D105" s="5">
        <v>3.6</v>
      </c>
      <c r="E105" s="5">
        <v>25.46</v>
      </c>
      <c r="F105" s="5">
        <v>15.01</v>
      </c>
      <c r="G105" s="5">
        <v>70.099999999999994</v>
      </c>
      <c r="H105" s="5">
        <v>13.77</v>
      </c>
      <c r="I105" s="7">
        <v>18.149999999999999</v>
      </c>
      <c r="J105" s="5">
        <v>13.4</v>
      </c>
      <c r="K105" s="5">
        <v>188.3</v>
      </c>
      <c r="L105" s="5">
        <v>2.7370000000000001</v>
      </c>
      <c r="M105" s="6">
        <f t="shared" si="5"/>
        <v>10.234999999999999</v>
      </c>
    </row>
    <row r="106" spans="1:13" ht="12" customHeight="1" x14ac:dyDescent="0.25">
      <c r="A106" s="14">
        <v>13</v>
      </c>
      <c r="B106" s="4">
        <v>3</v>
      </c>
      <c r="C106" s="4">
        <v>2019</v>
      </c>
      <c r="D106" s="5">
        <v>0</v>
      </c>
      <c r="E106" s="5">
        <v>28.03</v>
      </c>
      <c r="F106" s="5">
        <v>16.440000000000001</v>
      </c>
      <c r="G106" s="5">
        <v>66.540000000000006</v>
      </c>
      <c r="H106" s="5">
        <v>15.61</v>
      </c>
      <c r="I106" s="7">
        <v>18.79</v>
      </c>
      <c r="J106" s="5">
        <v>17.53</v>
      </c>
      <c r="K106" s="5">
        <v>276</v>
      </c>
      <c r="L106" s="5">
        <v>3.6059999999999999</v>
      </c>
      <c r="M106" s="6">
        <f t="shared" si="5"/>
        <v>12.234999999999999</v>
      </c>
    </row>
    <row r="107" spans="1:13" ht="12" customHeight="1" x14ac:dyDescent="0.25">
      <c r="A107" s="14">
        <v>14</v>
      </c>
      <c r="B107" s="4">
        <v>3</v>
      </c>
      <c r="C107" s="4">
        <v>2019</v>
      </c>
      <c r="D107" s="5">
        <v>0</v>
      </c>
      <c r="E107" s="5">
        <v>20.68</v>
      </c>
      <c r="F107" s="5">
        <v>14.61</v>
      </c>
      <c r="G107" s="5">
        <v>74.5</v>
      </c>
      <c r="H107" s="5">
        <v>13.97</v>
      </c>
      <c r="I107" s="7">
        <v>19.18</v>
      </c>
      <c r="J107" s="5">
        <v>9.11</v>
      </c>
      <c r="K107" s="5">
        <v>100.9</v>
      </c>
      <c r="L107" s="5">
        <v>1.8109999999999999</v>
      </c>
      <c r="M107" s="6">
        <f t="shared" si="5"/>
        <v>7.6449999999999996</v>
      </c>
    </row>
    <row r="108" spans="1:13" ht="12" customHeight="1" x14ac:dyDescent="0.25">
      <c r="A108" s="14">
        <v>15</v>
      </c>
      <c r="B108" s="4">
        <v>3</v>
      </c>
      <c r="C108" s="4">
        <v>2019</v>
      </c>
      <c r="D108" s="5">
        <v>0</v>
      </c>
      <c r="E108" s="5">
        <v>23.01</v>
      </c>
      <c r="F108" s="5">
        <v>10.48</v>
      </c>
      <c r="G108" s="5">
        <v>59.14</v>
      </c>
      <c r="H108" s="5">
        <v>11.35</v>
      </c>
      <c r="I108" s="7">
        <v>18.37</v>
      </c>
      <c r="J108" s="5">
        <v>9.1</v>
      </c>
      <c r="K108" s="5">
        <v>201.2</v>
      </c>
      <c r="L108" s="5">
        <v>2.4260000000000002</v>
      </c>
      <c r="M108" s="6">
        <f t="shared" si="5"/>
        <v>6.745000000000001</v>
      </c>
    </row>
    <row r="109" spans="1:13" ht="12" customHeight="1" x14ac:dyDescent="0.25">
      <c r="A109" s="14">
        <v>16</v>
      </c>
      <c r="B109" s="4">
        <v>3</v>
      </c>
      <c r="C109" s="4">
        <v>2019</v>
      </c>
      <c r="D109" s="5">
        <v>0</v>
      </c>
      <c r="E109" s="5">
        <v>27.41</v>
      </c>
      <c r="F109" s="5">
        <v>16.57</v>
      </c>
      <c r="G109" s="5">
        <v>79.400000000000006</v>
      </c>
      <c r="H109" s="5">
        <v>14.74</v>
      </c>
      <c r="I109" s="7">
        <v>18.45</v>
      </c>
      <c r="J109" s="5">
        <v>15.86</v>
      </c>
      <c r="K109" s="5">
        <v>192.9</v>
      </c>
      <c r="L109" s="5">
        <v>3.133</v>
      </c>
      <c r="M109" s="6">
        <f t="shared" si="5"/>
        <v>11.990000000000002</v>
      </c>
    </row>
    <row r="110" spans="1:13" ht="12" customHeight="1" x14ac:dyDescent="0.25">
      <c r="A110" s="14">
        <v>17</v>
      </c>
      <c r="B110" s="4">
        <v>3</v>
      </c>
      <c r="C110" s="4">
        <v>2019</v>
      </c>
      <c r="D110" s="5">
        <v>0</v>
      </c>
      <c r="E110" s="5">
        <v>18.079999999999998</v>
      </c>
      <c r="F110" s="5">
        <v>14.87</v>
      </c>
      <c r="G110" s="5">
        <v>74.7</v>
      </c>
      <c r="H110" s="5">
        <v>14.84</v>
      </c>
      <c r="I110" s="7">
        <v>18.940000000000001</v>
      </c>
      <c r="J110" s="5">
        <v>7.02</v>
      </c>
      <c r="K110" s="5">
        <v>60.92</v>
      </c>
      <c r="L110" s="5">
        <v>1.1819999999999999</v>
      </c>
      <c r="M110" s="6">
        <f t="shared" si="5"/>
        <v>6.4749999999999979</v>
      </c>
    </row>
    <row r="111" spans="1:13" ht="12" customHeight="1" x14ac:dyDescent="0.25">
      <c r="A111" s="14">
        <v>18</v>
      </c>
      <c r="B111" s="4">
        <v>3</v>
      </c>
      <c r="C111" s="4">
        <v>2019</v>
      </c>
      <c r="D111" s="5">
        <v>0</v>
      </c>
      <c r="E111" s="5">
        <v>20.58</v>
      </c>
      <c r="F111" s="5">
        <v>10.3</v>
      </c>
      <c r="G111" s="5">
        <v>87.1</v>
      </c>
      <c r="H111" s="5">
        <v>10.19</v>
      </c>
      <c r="I111" s="7">
        <v>18.07</v>
      </c>
      <c r="J111" s="5">
        <v>19.27</v>
      </c>
      <c r="K111" s="5">
        <v>80.7</v>
      </c>
      <c r="L111" s="5">
        <v>2.9039999999999999</v>
      </c>
      <c r="M111" s="6">
        <f t="shared" si="5"/>
        <v>5.4399999999999995</v>
      </c>
    </row>
    <row r="112" spans="1:13" ht="12" customHeight="1" x14ac:dyDescent="0.25">
      <c r="A112" s="14">
        <v>19</v>
      </c>
      <c r="B112" s="4">
        <v>3</v>
      </c>
      <c r="C112" s="4">
        <v>2019</v>
      </c>
      <c r="D112" s="5">
        <v>0</v>
      </c>
      <c r="E112" s="5">
        <v>21.99</v>
      </c>
      <c r="F112" s="5">
        <v>10.47</v>
      </c>
      <c r="G112" s="5">
        <v>80.5</v>
      </c>
      <c r="H112" s="5">
        <v>11.06</v>
      </c>
      <c r="I112" s="7">
        <v>17.91</v>
      </c>
      <c r="J112" s="5">
        <v>19.16</v>
      </c>
      <c r="K112" s="5">
        <v>117.2</v>
      </c>
      <c r="L112" s="5">
        <v>3.01</v>
      </c>
      <c r="M112" s="6">
        <f t="shared" si="5"/>
        <v>6.23</v>
      </c>
    </row>
    <row r="113" spans="1:13" ht="12" customHeight="1" x14ac:dyDescent="0.25">
      <c r="A113" s="14">
        <v>20</v>
      </c>
      <c r="B113" s="4">
        <v>3</v>
      </c>
      <c r="C113" s="4">
        <v>2019</v>
      </c>
      <c r="D113" s="5">
        <v>1.6</v>
      </c>
      <c r="E113" s="5">
        <v>21.48</v>
      </c>
      <c r="F113" s="5">
        <v>9.48</v>
      </c>
      <c r="G113" s="5">
        <v>94</v>
      </c>
      <c r="H113" s="5">
        <v>10.24</v>
      </c>
      <c r="I113" s="7">
        <v>17.86</v>
      </c>
      <c r="J113" s="5">
        <v>13.91</v>
      </c>
      <c r="K113" s="5">
        <v>122.2</v>
      </c>
      <c r="L113" s="5">
        <v>2.27</v>
      </c>
      <c r="M113" s="6">
        <f t="shared" si="5"/>
        <v>5.48</v>
      </c>
    </row>
    <row r="114" spans="1:13" ht="12" customHeight="1" x14ac:dyDescent="0.25">
      <c r="A114" s="14">
        <v>21</v>
      </c>
      <c r="B114" s="4">
        <v>3</v>
      </c>
      <c r="C114" s="4">
        <v>2019</v>
      </c>
      <c r="D114" s="5">
        <v>0</v>
      </c>
      <c r="E114" s="5">
        <v>19.940000000000001</v>
      </c>
      <c r="F114" s="5">
        <v>10.78</v>
      </c>
      <c r="G114" s="5">
        <v>83.2</v>
      </c>
      <c r="H114" s="5">
        <v>10.77</v>
      </c>
      <c r="I114" s="7">
        <v>18.04</v>
      </c>
      <c r="J114" s="5">
        <v>14.26</v>
      </c>
      <c r="K114" s="5">
        <v>78</v>
      </c>
      <c r="L114" s="5">
        <v>2.1539999999999999</v>
      </c>
      <c r="M114" s="6">
        <f t="shared" si="5"/>
        <v>5.3599999999999994</v>
      </c>
    </row>
    <row r="115" spans="1:13" ht="12" customHeight="1" x14ac:dyDescent="0.25">
      <c r="A115" s="14">
        <v>22</v>
      </c>
      <c r="B115" s="4">
        <v>3</v>
      </c>
      <c r="C115" s="4">
        <v>2019</v>
      </c>
      <c r="D115" s="5">
        <v>0.2</v>
      </c>
      <c r="E115" s="5">
        <v>20.83</v>
      </c>
      <c r="F115" s="5">
        <v>9.5500000000000007</v>
      </c>
      <c r="G115" s="5">
        <v>94.5</v>
      </c>
      <c r="H115" s="5">
        <v>9.74</v>
      </c>
      <c r="I115" s="7">
        <v>17.39</v>
      </c>
      <c r="J115" s="5">
        <v>19.04</v>
      </c>
      <c r="K115" s="5">
        <v>84.9</v>
      </c>
      <c r="L115" s="5">
        <v>2.8759999999999999</v>
      </c>
      <c r="M115" s="6">
        <f t="shared" si="5"/>
        <v>5.1899999999999995</v>
      </c>
    </row>
    <row r="116" spans="1:13" ht="12" customHeight="1" x14ac:dyDescent="0.25">
      <c r="A116" s="14">
        <v>23</v>
      </c>
      <c r="B116" s="4">
        <v>3</v>
      </c>
      <c r="C116" s="4">
        <v>2019</v>
      </c>
      <c r="D116" s="5">
        <v>0</v>
      </c>
      <c r="E116" s="5">
        <v>22.05</v>
      </c>
      <c r="F116" s="5">
        <v>8.31</v>
      </c>
      <c r="G116" s="5">
        <v>74.400000000000006</v>
      </c>
      <c r="H116" s="5">
        <v>9.09</v>
      </c>
      <c r="I116" s="7">
        <v>17.190000000000001</v>
      </c>
      <c r="J116" s="5">
        <v>18.559999999999999</v>
      </c>
      <c r="K116" s="5">
        <v>132.4</v>
      </c>
      <c r="L116" s="5">
        <v>2.8820000000000001</v>
      </c>
      <c r="M116" s="6">
        <f t="shared" si="5"/>
        <v>5.18</v>
      </c>
    </row>
    <row r="117" spans="1:13" ht="12" customHeight="1" x14ac:dyDescent="0.25">
      <c r="A117" s="14">
        <v>24</v>
      </c>
      <c r="B117" s="4">
        <v>3</v>
      </c>
      <c r="C117" s="4">
        <v>2019</v>
      </c>
      <c r="D117" s="5">
        <v>0</v>
      </c>
      <c r="E117" s="5">
        <v>25.97</v>
      </c>
      <c r="F117" s="5">
        <v>7.44</v>
      </c>
      <c r="G117" s="5">
        <v>50.04</v>
      </c>
      <c r="H117" s="5">
        <v>8.76</v>
      </c>
      <c r="I117" s="7">
        <v>17.09</v>
      </c>
      <c r="J117" s="5">
        <v>18.79</v>
      </c>
      <c r="K117" s="5">
        <v>280.10000000000002</v>
      </c>
      <c r="L117" s="5">
        <v>4.0170000000000003</v>
      </c>
      <c r="M117" s="6">
        <f t="shared" si="5"/>
        <v>6.7049999999999983</v>
      </c>
    </row>
    <row r="118" spans="1:13" ht="12" customHeight="1" x14ac:dyDescent="0.25">
      <c r="A118" s="14">
        <v>25</v>
      </c>
      <c r="B118" s="4">
        <v>3</v>
      </c>
      <c r="C118" s="4">
        <v>2019</v>
      </c>
      <c r="D118" s="5">
        <v>0</v>
      </c>
      <c r="E118" s="5">
        <v>25.35</v>
      </c>
      <c r="F118" s="5">
        <v>18.05</v>
      </c>
      <c r="G118" s="5">
        <v>52.84</v>
      </c>
      <c r="H118" s="5">
        <v>15.2</v>
      </c>
      <c r="I118" s="7">
        <v>17.829999999999998</v>
      </c>
      <c r="J118" s="5">
        <v>17.23</v>
      </c>
      <c r="K118" s="5">
        <v>349.8</v>
      </c>
      <c r="L118" s="5">
        <v>4.1550000000000002</v>
      </c>
      <c r="M118" s="6">
        <f t="shared" si="5"/>
        <v>11.700000000000003</v>
      </c>
    </row>
    <row r="119" spans="1:13" ht="12" customHeight="1" x14ac:dyDescent="0.25">
      <c r="A119" s="14">
        <v>26</v>
      </c>
      <c r="B119" s="4">
        <v>3</v>
      </c>
      <c r="C119" s="4">
        <v>2019</v>
      </c>
      <c r="D119" s="5">
        <v>0</v>
      </c>
      <c r="E119" s="5">
        <v>22.91</v>
      </c>
      <c r="F119" s="5">
        <v>19.37</v>
      </c>
      <c r="G119" s="5">
        <v>71</v>
      </c>
      <c r="H119" s="5">
        <v>17.28</v>
      </c>
      <c r="I119" s="7">
        <v>18.18</v>
      </c>
      <c r="J119" s="5">
        <v>5.883</v>
      </c>
      <c r="K119" s="5">
        <v>394.9</v>
      </c>
      <c r="L119" s="5">
        <v>2.6190000000000002</v>
      </c>
      <c r="M119" s="6">
        <f t="shared" si="5"/>
        <v>11.14</v>
      </c>
    </row>
    <row r="120" spans="1:13" ht="12" customHeight="1" x14ac:dyDescent="0.25">
      <c r="A120" s="14">
        <v>27</v>
      </c>
      <c r="B120" s="4">
        <v>3</v>
      </c>
      <c r="C120" s="4">
        <v>2019</v>
      </c>
      <c r="D120" s="5">
        <v>2.8</v>
      </c>
      <c r="E120" s="5">
        <v>21.09</v>
      </c>
      <c r="F120" s="5">
        <v>19.920000000000002</v>
      </c>
      <c r="G120" s="5">
        <v>63.58</v>
      </c>
      <c r="H120" s="5">
        <v>18.5</v>
      </c>
      <c r="I120" s="7">
        <v>18.37</v>
      </c>
      <c r="J120" s="5">
        <v>7.22</v>
      </c>
      <c r="K120" s="5">
        <v>216.4</v>
      </c>
      <c r="L120" s="5">
        <v>1.6819999999999999</v>
      </c>
      <c r="M120" s="6">
        <f t="shared" si="5"/>
        <v>10.505000000000003</v>
      </c>
    </row>
    <row r="121" spans="1:13" ht="12" customHeight="1" x14ac:dyDescent="0.25">
      <c r="A121" s="14">
        <v>28</v>
      </c>
      <c r="B121" s="4">
        <v>3</v>
      </c>
      <c r="C121" s="4">
        <v>2019</v>
      </c>
      <c r="D121" s="5">
        <v>0</v>
      </c>
      <c r="E121" s="5">
        <v>18.79</v>
      </c>
      <c r="F121" s="5">
        <v>12.91</v>
      </c>
      <c r="G121" s="5">
        <v>67.05</v>
      </c>
      <c r="H121" s="5">
        <v>12.11</v>
      </c>
      <c r="I121" s="7">
        <v>17.440000000000001</v>
      </c>
      <c r="J121" s="5">
        <v>16.68</v>
      </c>
      <c r="K121" s="5">
        <v>149.1</v>
      </c>
      <c r="L121" s="5">
        <v>2.7610000000000001</v>
      </c>
      <c r="M121" s="6">
        <f t="shared" si="5"/>
        <v>5.85</v>
      </c>
    </row>
    <row r="122" spans="1:13" ht="12" customHeight="1" x14ac:dyDescent="0.25">
      <c r="A122" s="14">
        <v>29</v>
      </c>
      <c r="B122" s="4">
        <v>3</v>
      </c>
      <c r="C122" s="4">
        <v>2019</v>
      </c>
      <c r="D122" s="5">
        <v>0</v>
      </c>
      <c r="E122" s="5">
        <v>18.14</v>
      </c>
      <c r="F122" s="5">
        <v>7.55</v>
      </c>
      <c r="G122" s="5">
        <v>72.8</v>
      </c>
      <c r="H122" s="5">
        <v>7.97</v>
      </c>
      <c r="I122" s="7">
        <v>16.489999999999998</v>
      </c>
      <c r="J122" s="5">
        <v>9.98</v>
      </c>
      <c r="K122" s="5">
        <v>106</v>
      </c>
      <c r="L122" s="5">
        <v>1.6719999999999999</v>
      </c>
      <c r="M122" s="6">
        <f t="shared" si="5"/>
        <v>2.8450000000000006</v>
      </c>
    </row>
    <row r="123" spans="1:13" ht="12" customHeight="1" x14ac:dyDescent="0.25">
      <c r="A123" s="14">
        <v>30</v>
      </c>
      <c r="B123" s="4">
        <v>3</v>
      </c>
      <c r="C123" s="4">
        <v>2019</v>
      </c>
      <c r="D123" s="5">
        <v>0</v>
      </c>
      <c r="E123" s="5">
        <v>21.33</v>
      </c>
      <c r="F123" s="5">
        <v>8.48</v>
      </c>
      <c r="G123" s="5">
        <v>77.7</v>
      </c>
      <c r="H123" s="5">
        <v>8.67</v>
      </c>
      <c r="I123" s="7">
        <v>16.37</v>
      </c>
      <c r="J123" s="5">
        <v>17.420000000000002</v>
      </c>
      <c r="K123" s="5">
        <v>85</v>
      </c>
      <c r="L123" s="5">
        <v>2.8170000000000002</v>
      </c>
      <c r="M123" s="6">
        <f t="shared" si="5"/>
        <v>4.9049999999999994</v>
      </c>
    </row>
    <row r="124" spans="1:13" ht="12" customHeight="1" x14ac:dyDescent="0.25">
      <c r="A124" s="14">
        <v>31</v>
      </c>
      <c r="B124" s="4">
        <v>3</v>
      </c>
      <c r="C124" s="4">
        <v>2019</v>
      </c>
      <c r="D124" s="5">
        <v>20.8</v>
      </c>
      <c r="E124" s="5">
        <v>23.83</v>
      </c>
      <c r="F124" s="5">
        <v>9.27</v>
      </c>
      <c r="G124" s="5">
        <v>87.2</v>
      </c>
      <c r="H124" s="5">
        <v>9.51</v>
      </c>
      <c r="I124" s="7">
        <v>16.37</v>
      </c>
      <c r="J124" s="5">
        <v>15.15</v>
      </c>
      <c r="K124" s="5">
        <v>260.10000000000002</v>
      </c>
      <c r="L124" s="5">
        <v>3.0310000000000001</v>
      </c>
      <c r="M124" s="6">
        <f t="shared" si="5"/>
        <v>6.5499999999999972</v>
      </c>
    </row>
    <row r="125" spans="1:13" ht="12" customHeight="1" x14ac:dyDescent="0.25">
      <c r="A125" s="14"/>
      <c r="B125" s="4"/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6"/>
    </row>
    <row r="126" spans="1:13" ht="12" customHeight="1" x14ac:dyDescent="0.25">
      <c r="A126" s="15" t="s">
        <v>28</v>
      </c>
      <c r="B126" s="15"/>
      <c r="C126" s="15"/>
      <c r="D126" s="16"/>
      <c r="E126" s="16">
        <f t="shared" ref="E126:M126" si="6">AVERAGE(E94:E124)</f>
        <v>21.98193548387097</v>
      </c>
      <c r="F126" s="16">
        <f t="shared" si="6"/>
        <v>11.377967741935487</v>
      </c>
      <c r="G126" s="16">
        <f t="shared" si="6"/>
        <v>73.790967741935489</v>
      </c>
      <c r="H126" s="17">
        <f t="shared" si="6"/>
        <v>11.326709677419357</v>
      </c>
      <c r="I126" s="16">
        <f t="shared" si="6"/>
        <v>17.759032258064515</v>
      </c>
      <c r="J126" s="16">
        <f t="shared" si="6"/>
        <v>15.474225806451615</v>
      </c>
      <c r="K126" s="16">
        <f t="shared" si="6"/>
        <v>171.66516129032254</v>
      </c>
      <c r="L126" s="16">
        <f t="shared" si="6"/>
        <v>2.8606129032258063</v>
      </c>
      <c r="M126" s="16">
        <f t="shared" si="6"/>
        <v>6.679951612903225</v>
      </c>
    </row>
    <row r="127" spans="1:13" ht="12" customHeight="1" x14ac:dyDescent="0.25">
      <c r="A127" s="15" t="s">
        <v>29</v>
      </c>
      <c r="B127" s="15"/>
      <c r="C127" s="15"/>
      <c r="D127" s="16">
        <f>SUM(D94:D124)</f>
        <v>54.2</v>
      </c>
      <c r="E127" s="16"/>
      <c r="F127" s="16"/>
      <c r="G127" s="16"/>
      <c r="H127" s="17"/>
      <c r="I127" s="16"/>
      <c r="J127" s="17">
        <f>SUM(J94:J124)</f>
        <v>479.70100000000008</v>
      </c>
      <c r="K127" s="17">
        <f>SUM(K94:K124)</f>
        <v>5321.619999999999</v>
      </c>
      <c r="L127" s="17">
        <f>SUM(L94:L124)</f>
        <v>88.679000000000002</v>
      </c>
      <c r="M127" s="16">
        <f>SUM(M94:M124)</f>
        <v>207.07849999999996</v>
      </c>
    </row>
    <row r="128" spans="1:13" ht="12" customHeight="1" x14ac:dyDescent="0.25">
      <c r="A128" s="15" t="s">
        <v>30</v>
      </c>
      <c r="B128" s="15"/>
      <c r="C128" s="15"/>
      <c r="D128" s="16"/>
      <c r="E128" s="16">
        <f>MAX(E94:E124)</f>
        <v>28.03</v>
      </c>
      <c r="F128" s="16">
        <f>MAX(F94:F124)</f>
        <v>19.920000000000002</v>
      </c>
      <c r="G128" s="16">
        <f>MAX(G94:G124)</f>
        <v>94.5</v>
      </c>
      <c r="H128" s="17"/>
      <c r="I128" s="16">
        <f>MAX(I94:I124)</f>
        <v>19.18</v>
      </c>
      <c r="J128" s="16">
        <f>MAX(J94:J124)</f>
        <v>23.96</v>
      </c>
      <c r="K128" s="16">
        <f>MAX(K94:K124)</f>
        <v>394.9</v>
      </c>
      <c r="L128" s="16">
        <f>MAX(L94:L124)</f>
        <v>4.5709999999999997</v>
      </c>
      <c r="M128" s="16">
        <f>MAX(M94:M124)</f>
        <v>12.234999999999999</v>
      </c>
    </row>
    <row r="129" spans="1:13" ht="12" customHeight="1" x14ac:dyDescent="0.25">
      <c r="A129" s="15" t="s">
        <v>31</v>
      </c>
      <c r="B129" s="15"/>
      <c r="C129" s="15"/>
      <c r="D129" s="16"/>
      <c r="E129" s="16">
        <f>MIN(E94:E124)</f>
        <v>17.37</v>
      </c>
      <c r="F129" s="16">
        <f>MIN(F94:F124)</f>
        <v>4.05</v>
      </c>
      <c r="G129" s="16">
        <f>MIN(G94:G124)</f>
        <v>47.95</v>
      </c>
      <c r="H129" s="17">
        <f>MIN(H95:H124)</f>
        <v>5.125</v>
      </c>
      <c r="I129" s="16">
        <f>MIN(I94:I124)</f>
        <v>16.37</v>
      </c>
      <c r="J129" s="16">
        <f>MIN(J94:J124)</f>
        <v>5.8380000000000001</v>
      </c>
      <c r="K129" s="16">
        <f>MIN(K94:K124)</f>
        <v>60.92</v>
      </c>
      <c r="L129" s="16">
        <f>MIN(L94:L124)</f>
        <v>1.0980000000000001</v>
      </c>
      <c r="M129" s="16">
        <f>MIN(M94:M124)</f>
        <v>1.7154999999999987</v>
      </c>
    </row>
    <row r="130" spans="1:13" ht="12" customHeight="1" x14ac:dyDescent="0.25">
      <c r="A130" s="15" t="s">
        <v>32</v>
      </c>
      <c r="B130" s="15"/>
      <c r="C130" s="15">
        <f>SUM(E126+F126)/2</f>
        <v>16.679951612903228</v>
      </c>
      <c r="D130" s="16"/>
      <c r="E130" s="16"/>
      <c r="F130" s="16"/>
      <c r="G130" s="16"/>
      <c r="H130" s="17"/>
      <c r="I130" s="5"/>
      <c r="J130" s="3"/>
      <c r="K130" s="16"/>
      <c r="L130" s="6"/>
      <c r="M130" s="4"/>
    </row>
    <row r="131" spans="1:13" ht="12" customHeight="1" x14ac:dyDescent="0.25"/>
    <row r="132" spans="1:13" ht="12" customHeight="1" x14ac:dyDescent="0.25">
      <c r="A132" s="4" t="s">
        <v>4</v>
      </c>
      <c r="B132" s="4"/>
      <c r="C132" s="4"/>
      <c r="D132" s="5"/>
      <c r="E132" s="5"/>
      <c r="F132" s="5"/>
      <c r="G132" s="5"/>
      <c r="H132" s="7"/>
      <c r="I132" s="5"/>
      <c r="J132" s="2"/>
      <c r="K132" s="5"/>
      <c r="L132" s="5"/>
      <c r="M132" s="6"/>
    </row>
    <row r="133" spans="1:13" ht="12" customHeight="1" x14ac:dyDescent="0.25">
      <c r="A133" s="4"/>
      <c r="B133" s="4"/>
      <c r="C133" s="4"/>
      <c r="D133" s="5"/>
      <c r="E133" s="5"/>
      <c r="F133" s="5"/>
      <c r="G133" s="5"/>
      <c r="H133" s="7"/>
      <c r="I133" s="5"/>
      <c r="J133" s="2"/>
      <c r="K133" s="5"/>
      <c r="L133" s="5"/>
      <c r="M133" s="6"/>
    </row>
    <row r="134" spans="1:13" ht="12" customHeight="1" x14ac:dyDescent="0.25">
      <c r="A134" s="4" t="s">
        <v>5</v>
      </c>
      <c r="B134" s="4" t="s">
        <v>6</v>
      </c>
      <c r="C134" s="4" t="s">
        <v>7</v>
      </c>
      <c r="D134" s="5" t="s">
        <v>8</v>
      </c>
      <c r="E134" s="5" t="s">
        <v>9</v>
      </c>
      <c r="F134" s="5" t="s">
        <v>10</v>
      </c>
      <c r="G134" s="5" t="s">
        <v>11</v>
      </c>
      <c r="H134" s="7" t="s">
        <v>12</v>
      </c>
      <c r="I134" s="4" t="s">
        <v>13</v>
      </c>
      <c r="J134" s="12" t="s">
        <v>14</v>
      </c>
      <c r="K134" s="5" t="s">
        <v>14</v>
      </c>
      <c r="L134" s="5" t="s">
        <v>14</v>
      </c>
      <c r="M134" s="13" t="s">
        <v>15</v>
      </c>
    </row>
    <row r="135" spans="1:13" ht="12" customHeight="1" x14ac:dyDescent="0.25">
      <c r="A135" s="4"/>
      <c r="B135" s="4"/>
      <c r="C135" s="4"/>
      <c r="D135" s="5"/>
      <c r="E135" s="5" t="s">
        <v>16</v>
      </c>
      <c r="F135" s="5" t="s">
        <v>16</v>
      </c>
      <c r="G135" s="5" t="s">
        <v>17</v>
      </c>
      <c r="H135" s="7" t="s">
        <v>16</v>
      </c>
      <c r="I135" s="4" t="s">
        <v>16</v>
      </c>
      <c r="J135" s="12" t="s">
        <v>18</v>
      </c>
      <c r="K135" s="5" t="s">
        <v>19</v>
      </c>
      <c r="L135" s="5" t="s">
        <v>20</v>
      </c>
      <c r="M135" s="13" t="s">
        <v>21</v>
      </c>
    </row>
    <row r="136" spans="1:13" ht="12" customHeight="1" x14ac:dyDescent="0.25">
      <c r="A136" s="4"/>
      <c r="B136" s="4"/>
      <c r="C136" s="4"/>
      <c r="D136" s="5" t="s">
        <v>22</v>
      </c>
      <c r="E136" s="5" t="s">
        <v>23</v>
      </c>
      <c r="F136" s="5" t="s">
        <v>23</v>
      </c>
      <c r="G136" s="5" t="s">
        <v>24</v>
      </c>
      <c r="H136" s="7" t="s">
        <v>23</v>
      </c>
      <c r="I136" s="4" t="s">
        <v>23</v>
      </c>
      <c r="J136" s="12" t="s">
        <v>25</v>
      </c>
      <c r="K136" s="5" t="s">
        <v>26</v>
      </c>
      <c r="L136" s="5" t="s">
        <v>22</v>
      </c>
      <c r="M136" s="13" t="s">
        <v>27</v>
      </c>
    </row>
    <row r="137" spans="1:13" ht="12" customHeight="1" x14ac:dyDescent="0.25">
      <c r="A137" s="18">
        <v>1</v>
      </c>
      <c r="B137" s="9">
        <v>4</v>
      </c>
      <c r="C137" s="9">
        <v>2019</v>
      </c>
      <c r="D137" s="10">
        <v>0.4</v>
      </c>
      <c r="E137" s="10">
        <v>23.43</v>
      </c>
      <c r="F137" s="10">
        <v>17.29</v>
      </c>
      <c r="G137" s="10">
        <v>75.7</v>
      </c>
      <c r="H137" s="10">
        <v>15.55</v>
      </c>
      <c r="I137" s="10">
        <v>17.739999999999998</v>
      </c>
      <c r="J137" s="10">
        <v>13.08</v>
      </c>
      <c r="K137" s="10">
        <v>223.9</v>
      </c>
      <c r="L137" s="10">
        <v>2.6760000000000002</v>
      </c>
      <c r="M137" s="8">
        <f t="shared" ref="M137:M166" si="7">IF((E137+F137)/2-10&lt;=0,0,(E137+F137)/2-10)</f>
        <v>10.36</v>
      </c>
    </row>
    <row r="138" spans="1:13" ht="12" customHeight="1" x14ac:dyDescent="0.25">
      <c r="A138" s="18">
        <v>2</v>
      </c>
      <c r="B138" s="9">
        <v>4</v>
      </c>
      <c r="C138" s="9">
        <v>2019</v>
      </c>
      <c r="D138" s="10">
        <v>0</v>
      </c>
      <c r="E138" s="10">
        <v>16.670000000000002</v>
      </c>
      <c r="F138" s="10">
        <v>10.84</v>
      </c>
      <c r="G138" s="10">
        <v>83.9</v>
      </c>
      <c r="H138" s="10">
        <v>10.27</v>
      </c>
      <c r="I138" s="10">
        <v>16.690000000000001</v>
      </c>
      <c r="J138" s="10">
        <v>13.33</v>
      </c>
      <c r="K138" s="10">
        <v>157.19999999999999</v>
      </c>
      <c r="L138" s="10">
        <v>1.9550000000000001</v>
      </c>
      <c r="M138" s="8">
        <f t="shared" si="7"/>
        <v>3.7550000000000008</v>
      </c>
    </row>
    <row r="139" spans="1:13" ht="12" customHeight="1" x14ac:dyDescent="0.25">
      <c r="A139" s="18">
        <v>3</v>
      </c>
      <c r="B139" s="9">
        <v>4</v>
      </c>
      <c r="C139" s="9">
        <v>2019</v>
      </c>
      <c r="D139" s="10">
        <v>0</v>
      </c>
      <c r="E139" s="10">
        <v>15.95</v>
      </c>
      <c r="F139" s="10">
        <v>2.7160000000000002</v>
      </c>
      <c r="G139" s="10">
        <v>79.3</v>
      </c>
      <c r="H139" s="10">
        <v>3.452</v>
      </c>
      <c r="I139" s="10">
        <v>15.08</v>
      </c>
      <c r="J139" s="10">
        <v>12.42</v>
      </c>
      <c r="K139" s="10">
        <v>138.30000000000001</v>
      </c>
      <c r="L139" s="10">
        <v>1.8740000000000001</v>
      </c>
      <c r="M139" s="8">
        <f t="shared" si="7"/>
        <v>0</v>
      </c>
    </row>
    <row r="140" spans="1:13" ht="12" customHeight="1" x14ac:dyDescent="0.25">
      <c r="A140" s="18">
        <v>4</v>
      </c>
      <c r="B140" s="9">
        <v>4</v>
      </c>
      <c r="C140" s="9">
        <v>2019</v>
      </c>
      <c r="D140" s="10">
        <v>0</v>
      </c>
      <c r="E140" s="10">
        <v>18.32</v>
      </c>
      <c r="F140" s="10">
        <v>2.5</v>
      </c>
      <c r="G140" s="10">
        <v>56.76</v>
      </c>
      <c r="H140" s="10">
        <v>2.605</v>
      </c>
      <c r="I140" s="10">
        <v>13.97</v>
      </c>
      <c r="J140" s="10">
        <v>16.64</v>
      </c>
      <c r="K140" s="10">
        <v>146.30000000000001</v>
      </c>
      <c r="L140" s="10">
        <v>2.589</v>
      </c>
      <c r="M140" s="8">
        <f t="shared" si="7"/>
        <v>0.41000000000000014</v>
      </c>
    </row>
    <row r="141" spans="1:13" ht="12" customHeight="1" x14ac:dyDescent="0.25">
      <c r="A141" s="18">
        <v>5</v>
      </c>
      <c r="B141" s="9">
        <v>4</v>
      </c>
      <c r="C141" s="9">
        <v>2019</v>
      </c>
      <c r="D141" s="10">
        <v>0</v>
      </c>
      <c r="E141" s="10">
        <v>16.75</v>
      </c>
      <c r="F141" s="10">
        <v>6.4950000000000001</v>
      </c>
      <c r="G141" s="10">
        <v>51.69</v>
      </c>
      <c r="H141" s="10">
        <v>6.5880000000000001</v>
      </c>
      <c r="I141" s="10">
        <v>14.17</v>
      </c>
      <c r="J141" s="10">
        <v>10.94</v>
      </c>
      <c r="K141" s="10">
        <v>249</v>
      </c>
      <c r="L141" s="10">
        <v>2.2469999999999999</v>
      </c>
      <c r="M141" s="8">
        <f t="shared" si="7"/>
        <v>1.6225000000000005</v>
      </c>
    </row>
    <row r="142" spans="1:13" ht="12" customHeight="1" x14ac:dyDescent="0.25">
      <c r="A142" s="18">
        <v>6</v>
      </c>
      <c r="B142" s="9">
        <v>4</v>
      </c>
      <c r="C142" s="9">
        <v>2019</v>
      </c>
      <c r="D142" s="10">
        <v>10.199999999999999</v>
      </c>
      <c r="E142" s="10">
        <v>16.059999999999999</v>
      </c>
      <c r="F142" s="10">
        <v>8.4499999999999993</v>
      </c>
      <c r="G142" s="10">
        <v>64.33</v>
      </c>
      <c r="H142" s="10">
        <v>7.97</v>
      </c>
      <c r="I142" s="10">
        <v>13.92</v>
      </c>
      <c r="J142" s="10">
        <v>9.57</v>
      </c>
      <c r="K142" s="10">
        <v>210.3</v>
      </c>
      <c r="L142" s="10">
        <v>1.6739999999999999</v>
      </c>
      <c r="M142" s="8">
        <f t="shared" si="7"/>
        <v>2.254999999999999</v>
      </c>
    </row>
    <row r="143" spans="1:13" ht="12" customHeight="1" x14ac:dyDescent="0.25">
      <c r="A143" s="18">
        <v>7</v>
      </c>
      <c r="B143" s="9">
        <v>4</v>
      </c>
      <c r="C143" s="9">
        <v>2019</v>
      </c>
      <c r="D143" s="10">
        <v>1.8</v>
      </c>
      <c r="E143" s="10">
        <v>14.65</v>
      </c>
      <c r="F143" s="10">
        <v>7.43</v>
      </c>
      <c r="G143" s="10">
        <v>75.7</v>
      </c>
      <c r="H143" s="10">
        <v>6.0869999999999997</v>
      </c>
      <c r="I143" s="10">
        <v>13.2</v>
      </c>
      <c r="J143" s="10">
        <v>5.7389999999999999</v>
      </c>
      <c r="K143" s="10">
        <v>191.7</v>
      </c>
      <c r="L143" s="10">
        <v>1.071</v>
      </c>
      <c r="M143" s="8">
        <f t="shared" si="7"/>
        <v>1.0399999999999991</v>
      </c>
    </row>
    <row r="144" spans="1:13" ht="12" customHeight="1" x14ac:dyDescent="0.25">
      <c r="A144" s="18">
        <v>8</v>
      </c>
      <c r="B144" s="9">
        <v>4</v>
      </c>
      <c r="C144" s="9">
        <v>2019</v>
      </c>
      <c r="D144" s="10">
        <v>0.2</v>
      </c>
      <c r="E144" s="10">
        <v>16.97</v>
      </c>
      <c r="F144" s="10">
        <v>10.26</v>
      </c>
      <c r="G144" s="10">
        <v>91.6</v>
      </c>
      <c r="H144" s="10">
        <v>9.41</v>
      </c>
      <c r="I144" s="10">
        <v>13.66</v>
      </c>
      <c r="J144" s="10">
        <v>12.55</v>
      </c>
      <c r="K144" s="10">
        <v>130.19999999999999</v>
      </c>
      <c r="L144" s="10">
        <v>1.81</v>
      </c>
      <c r="M144" s="8">
        <f t="shared" si="7"/>
        <v>3.6149999999999984</v>
      </c>
    </row>
    <row r="145" spans="1:13" ht="12" customHeight="1" x14ac:dyDescent="0.25">
      <c r="A145" s="18">
        <v>9</v>
      </c>
      <c r="B145" s="9">
        <v>4</v>
      </c>
      <c r="C145" s="9">
        <v>2019</v>
      </c>
      <c r="D145" s="10">
        <v>0</v>
      </c>
      <c r="E145" s="10">
        <v>19.38</v>
      </c>
      <c r="F145" s="10">
        <v>2.4900000000000002</v>
      </c>
      <c r="G145" s="10">
        <v>55.4</v>
      </c>
      <c r="H145" s="10">
        <v>2.9950000000000001</v>
      </c>
      <c r="I145" s="10">
        <v>12.7</v>
      </c>
      <c r="J145" s="10">
        <v>15.86</v>
      </c>
      <c r="K145" s="10">
        <v>163.9</v>
      </c>
      <c r="L145" s="10">
        <v>2.6280000000000001</v>
      </c>
      <c r="M145" s="8">
        <f t="shared" si="7"/>
        <v>0.93499999999999872</v>
      </c>
    </row>
    <row r="146" spans="1:13" ht="12" customHeight="1" x14ac:dyDescent="0.25">
      <c r="A146" s="18">
        <v>10</v>
      </c>
      <c r="B146" s="9">
        <v>4</v>
      </c>
      <c r="C146" s="9">
        <v>2019</v>
      </c>
      <c r="D146" s="10">
        <v>3.4</v>
      </c>
      <c r="E146" s="10">
        <v>23.14</v>
      </c>
      <c r="F146" s="10">
        <v>6.234</v>
      </c>
      <c r="G146" s="10">
        <v>88.9</v>
      </c>
      <c r="H146" s="10">
        <v>6.1859999999999999</v>
      </c>
      <c r="I146" s="10">
        <v>13.61</v>
      </c>
      <c r="J146" s="10">
        <v>13.49</v>
      </c>
      <c r="K146" s="10">
        <v>194.8</v>
      </c>
      <c r="L146" s="10">
        <v>2.7890000000000001</v>
      </c>
      <c r="M146" s="8">
        <f t="shared" si="7"/>
        <v>4.6870000000000012</v>
      </c>
    </row>
    <row r="147" spans="1:13" ht="12" customHeight="1" x14ac:dyDescent="0.25">
      <c r="A147" s="18">
        <v>11</v>
      </c>
      <c r="B147" s="9">
        <v>4</v>
      </c>
      <c r="C147" s="9">
        <v>2019</v>
      </c>
      <c r="D147" s="10">
        <v>17.399999999999999</v>
      </c>
      <c r="E147" s="10">
        <v>15.48</v>
      </c>
      <c r="F147" s="10">
        <v>13.96</v>
      </c>
      <c r="G147" s="10">
        <v>85.5</v>
      </c>
      <c r="H147" s="10">
        <v>13.01</v>
      </c>
      <c r="I147" s="10">
        <v>14.94</v>
      </c>
      <c r="J147" s="10">
        <v>3.4710000000000001</v>
      </c>
      <c r="K147" s="10">
        <v>100.7</v>
      </c>
      <c r="L147" s="10">
        <v>0.44800000000000001</v>
      </c>
      <c r="M147" s="8">
        <f t="shared" si="7"/>
        <v>4.7200000000000006</v>
      </c>
    </row>
    <row r="148" spans="1:13" ht="12" customHeight="1" x14ac:dyDescent="0.25">
      <c r="A148" s="18">
        <v>12</v>
      </c>
      <c r="B148" s="9">
        <v>4</v>
      </c>
      <c r="C148" s="9">
        <v>2019</v>
      </c>
      <c r="D148" s="10">
        <v>0</v>
      </c>
      <c r="E148" s="10">
        <v>17.559999999999999</v>
      </c>
      <c r="F148" s="10">
        <v>6.399</v>
      </c>
      <c r="G148" s="10">
        <v>74.400000000000006</v>
      </c>
      <c r="H148" s="10">
        <v>6.0730000000000004</v>
      </c>
      <c r="I148" s="10">
        <v>14.11</v>
      </c>
      <c r="J148" s="10">
        <v>12.38</v>
      </c>
      <c r="K148" s="10">
        <v>203.8</v>
      </c>
      <c r="L148" s="10">
        <v>1.9750000000000001</v>
      </c>
      <c r="M148" s="8">
        <f t="shared" si="7"/>
        <v>1.9794999999999998</v>
      </c>
    </row>
    <row r="149" spans="1:13" ht="12" customHeight="1" x14ac:dyDescent="0.25">
      <c r="A149" s="18">
        <v>13</v>
      </c>
      <c r="B149" s="9">
        <v>4</v>
      </c>
      <c r="C149" s="9">
        <v>2019</v>
      </c>
      <c r="D149" s="10">
        <v>0</v>
      </c>
      <c r="E149" s="10">
        <v>15.76</v>
      </c>
      <c r="F149" s="10">
        <v>1.7649999999999999</v>
      </c>
      <c r="G149" s="10">
        <v>80.8</v>
      </c>
      <c r="H149" s="10">
        <v>1.99</v>
      </c>
      <c r="I149" s="10">
        <v>12.57</v>
      </c>
      <c r="J149" s="10">
        <v>14.86</v>
      </c>
      <c r="K149" s="10">
        <v>116.5</v>
      </c>
      <c r="L149" s="10">
        <v>2.222</v>
      </c>
      <c r="M149" s="8">
        <f t="shared" si="7"/>
        <v>0</v>
      </c>
    </row>
    <row r="150" spans="1:13" ht="12" customHeight="1" x14ac:dyDescent="0.25">
      <c r="A150" s="18">
        <v>14</v>
      </c>
      <c r="B150" s="9">
        <v>4</v>
      </c>
      <c r="C150" s="9">
        <v>2019</v>
      </c>
      <c r="D150" s="10">
        <v>0</v>
      </c>
      <c r="E150" s="10">
        <v>18</v>
      </c>
      <c r="F150" s="10">
        <v>1.8080000000000001</v>
      </c>
      <c r="G150" s="10">
        <v>87.4</v>
      </c>
      <c r="H150" s="10">
        <v>1.635</v>
      </c>
      <c r="I150" s="10">
        <v>11.76</v>
      </c>
      <c r="J150" s="10">
        <v>14.49</v>
      </c>
      <c r="K150" s="10">
        <v>181.7</v>
      </c>
      <c r="L150" s="10">
        <v>2.2410000000000001</v>
      </c>
      <c r="M150" s="8">
        <f t="shared" si="7"/>
        <v>0</v>
      </c>
    </row>
    <row r="151" spans="1:13" ht="12" customHeight="1" x14ac:dyDescent="0.25">
      <c r="A151" s="18">
        <v>15</v>
      </c>
      <c r="B151" s="9">
        <v>4</v>
      </c>
      <c r="C151" s="9">
        <v>2019</v>
      </c>
      <c r="D151" s="10">
        <v>0</v>
      </c>
      <c r="E151" s="10">
        <v>16.309999999999999</v>
      </c>
      <c r="F151" s="10">
        <v>2.431</v>
      </c>
      <c r="G151" s="10">
        <v>80.3</v>
      </c>
      <c r="H151" s="10">
        <v>2.089</v>
      </c>
      <c r="I151" s="10">
        <v>12.09</v>
      </c>
      <c r="J151" s="10">
        <v>13.17</v>
      </c>
      <c r="K151" s="10">
        <v>137.6</v>
      </c>
      <c r="L151" s="10">
        <v>1.95</v>
      </c>
      <c r="M151" s="8">
        <f t="shared" si="7"/>
        <v>0</v>
      </c>
    </row>
    <row r="152" spans="1:13" ht="12" customHeight="1" x14ac:dyDescent="0.25">
      <c r="A152" s="18">
        <v>16</v>
      </c>
      <c r="B152" s="9">
        <v>4</v>
      </c>
      <c r="C152" s="9">
        <v>2019</v>
      </c>
      <c r="D152" s="10">
        <v>0.2</v>
      </c>
      <c r="E152" s="10">
        <v>17.45</v>
      </c>
      <c r="F152" s="10">
        <v>3.403</v>
      </c>
      <c r="G152" s="10">
        <v>86.6</v>
      </c>
      <c r="H152" s="10">
        <v>2.7360000000000002</v>
      </c>
      <c r="I152" s="10">
        <v>11.82</v>
      </c>
      <c r="J152" s="10">
        <v>13.92</v>
      </c>
      <c r="K152" s="10">
        <v>153.30000000000001</v>
      </c>
      <c r="L152" s="10">
        <v>2.0579999999999998</v>
      </c>
      <c r="M152" s="8">
        <f t="shared" si="7"/>
        <v>0.42649999999999899</v>
      </c>
    </row>
    <row r="153" spans="1:13" ht="12" customHeight="1" x14ac:dyDescent="0.25">
      <c r="A153" s="18">
        <v>17</v>
      </c>
      <c r="B153" s="9">
        <v>4</v>
      </c>
      <c r="C153" s="9">
        <v>2019</v>
      </c>
      <c r="D153" s="10">
        <v>0</v>
      </c>
      <c r="E153" s="10">
        <v>16.600000000000001</v>
      </c>
      <c r="F153" s="10">
        <v>3.2919999999999998</v>
      </c>
      <c r="G153" s="10">
        <v>89.2</v>
      </c>
      <c r="H153" s="10">
        <v>2.4369999999999998</v>
      </c>
      <c r="I153" s="10">
        <v>11.71</v>
      </c>
      <c r="J153" s="10">
        <v>11.29</v>
      </c>
      <c r="K153" s="10">
        <v>70.400000000000006</v>
      </c>
      <c r="L153" s="10">
        <v>1.5960000000000001</v>
      </c>
      <c r="M153" s="8">
        <f t="shared" si="7"/>
        <v>0</v>
      </c>
    </row>
    <row r="154" spans="1:13" ht="12" customHeight="1" x14ac:dyDescent="0.25">
      <c r="A154" s="18">
        <v>18</v>
      </c>
      <c r="B154" s="9">
        <v>4</v>
      </c>
      <c r="C154" s="9">
        <v>2019</v>
      </c>
      <c r="D154" s="10">
        <v>0</v>
      </c>
      <c r="E154" s="10">
        <v>15.83</v>
      </c>
      <c r="F154" s="10">
        <v>2.149</v>
      </c>
      <c r="G154" s="10">
        <v>84.9</v>
      </c>
      <c r="H154" s="10">
        <v>1.778</v>
      </c>
      <c r="I154" s="10">
        <v>12.06</v>
      </c>
      <c r="J154" s="10">
        <v>14.15</v>
      </c>
      <c r="K154" s="10">
        <v>59.38</v>
      </c>
      <c r="L154" s="10">
        <v>1.9</v>
      </c>
      <c r="M154" s="8">
        <f t="shared" si="7"/>
        <v>0</v>
      </c>
    </row>
    <row r="155" spans="1:13" ht="12" customHeight="1" x14ac:dyDescent="0.25">
      <c r="A155" s="18">
        <v>19</v>
      </c>
      <c r="B155" s="9">
        <v>4</v>
      </c>
      <c r="C155" s="9">
        <v>2019</v>
      </c>
      <c r="D155" s="10">
        <v>0</v>
      </c>
      <c r="E155" s="10">
        <v>20.88</v>
      </c>
      <c r="F155" s="10">
        <v>1E-3</v>
      </c>
      <c r="G155" s="10">
        <v>46.73</v>
      </c>
      <c r="H155" s="10">
        <v>0.626</v>
      </c>
      <c r="I155" s="10">
        <v>11.28</v>
      </c>
      <c r="J155" s="10">
        <v>14.32</v>
      </c>
      <c r="K155" s="10">
        <v>206.7</v>
      </c>
      <c r="L155" s="10">
        <v>2.6579999999999999</v>
      </c>
      <c r="M155" s="8">
        <f t="shared" si="7"/>
        <v>0.44050000000000011</v>
      </c>
    </row>
    <row r="156" spans="1:13" ht="12" customHeight="1" x14ac:dyDescent="0.25">
      <c r="A156" s="18">
        <v>20</v>
      </c>
      <c r="B156" s="9">
        <v>4</v>
      </c>
      <c r="C156" s="9">
        <v>2019</v>
      </c>
      <c r="D156" s="10">
        <v>0</v>
      </c>
      <c r="E156" s="10">
        <v>20.74</v>
      </c>
      <c r="F156" s="10">
        <v>10.63</v>
      </c>
      <c r="G156" s="10">
        <v>81.099999999999994</v>
      </c>
      <c r="H156" s="10">
        <v>7.31</v>
      </c>
      <c r="I156" s="10">
        <v>12.16</v>
      </c>
      <c r="J156" s="10">
        <v>11.8</v>
      </c>
      <c r="K156" s="10">
        <v>225.4</v>
      </c>
      <c r="L156" s="10">
        <v>2.573</v>
      </c>
      <c r="M156" s="8">
        <f t="shared" si="7"/>
        <v>5.6849999999999987</v>
      </c>
    </row>
    <row r="157" spans="1:13" ht="12" customHeight="1" x14ac:dyDescent="0.25">
      <c r="A157" s="18">
        <v>21</v>
      </c>
      <c r="B157" s="9">
        <v>4</v>
      </c>
      <c r="C157" s="9">
        <v>2019</v>
      </c>
      <c r="D157" s="10">
        <v>17</v>
      </c>
      <c r="E157" s="10">
        <v>14.19</v>
      </c>
      <c r="F157" s="10">
        <v>12.46</v>
      </c>
      <c r="G157" s="10">
        <v>87.8</v>
      </c>
      <c r="H157" s="10">
        <v>11.7</v>
      </c>
      <c r="I157" s="10">
        <v>13.44</v>
      </c>
      <c r="J157" s="10">
        <v>1.4470000000000001</v>
      </c>
      <c r="K157" s="10">
        <v>68.260000000000005</v>
      </c>
      <c r="L157" s="10">
        <v>0.184</v>
      </c>
      <c r="M157" s="8">
        <f t="shared" si="7"/>
        <v>3.3249999999999993</v>
      </c>
    </row>
    <row r="158" spans="1:13" ht="12" customHeight="1" x14ac:dyDescent="0.25">
      <c r="A158" s="18">
        <v>22</v>
      </c>
      <c r="B158" s="9">
        <v>4</v>
      </c>
      <c r="C158" s="9">
        <v>2019</v>
      </c>
      <c r="D158" s="10">
        <v>44.4</v>
      </c>
      <c r="E158" s="10">
        <v>14.23</v>
      </c>
      <c r="F158" s="10">
        <v>11.08</v>
      </c>
      <c r="G158" s="10">
        <v>79.400000000000006</v>
      </c>
      <c r="H158" s="10">
        <v>10.96</v>
      </c>
      <c r="I158" s="10">
        <v>13.33</v>
      </c>
      <c r="J158" s="10">
        <v>3.141</v>
      </c>
      <c r="K158" s="10">
        <v>196.3</v>
      </c>
      <c r="L158" s="10">
        <v>0.56899999999999995</v>
      </c>
      <c r="M158" s="8">
        <f t="shared" si="7"/>
        <v>2.6550000000000011</v>
      </c>
    </row>
    <row r="159" spans="1:13" ht="12" customHeight="1" x14ac:dyDescent="0.25">
      <c r="A159" s="18">
        <v>23</v>
      </c>
      <c r="B159" s="9">
        <v>4</v>
      </c>
      <c r="C159" s="9">
        <v>2019</v>
      </c>
      <c r="D159" s="10">
        <v>0.2</v>
      </c>
      <c r="E159" s="10">
        <v>17.739999999999998</v>
      </c>
      <c r="F159" s="10">
        <v>12.39</v>
      </c>
      <c r="G159" s="10">
        <v>94.5</v>
      </c>
      <c r="H159" s="10">
        <v>11.51</v>
      </c>
      <c r="I159" s="10">
        <v>13.45</v>
      </c>
      <c r="J159" s="10">
        <v>5.8109999999999999</v>
      </c>
      <c r="K159" s="10">
        <v>78.3</v>
      </c>
      <c r="L159" s="10">
        <v>0.96399999999999997</v>
      </c>
      <c r="M159" s="8">
        <f t="shared" si="7"/>
        <v>5.0649999999999995</v>
      </c>
    </row>
    <row r="160" spans="1:13" ht="12" customHeight="1" x14ac:dyDescent="0.25">
      <c r="A160" s="18">
        <v>24</v>
      </c>
      <c r="B160" s="9">
        <v>4</v>
      </c>
      <c r="C160" s="9">
        <v>2019</v>
      </c>
      <c r="D160" s="10">
        <v>0.2</v>
      </c>
      <c r="E160" s="10">
        <v>17.55</v>
      </c>
      <c r="F160" s="10">
        <v>8.49</v>
      </c>
      <c r="G160" s="10">
        <v>91.8</v>
      </c>
      <c r="H160" s="10">
        <v>7.58</v>
      </c>
      <c r="I160" s="10">
        <v>13.5</v>
      </c>
      <c r="J160" s="10">
        <v>11.62</v>
      </c>
      <c r="K160" s="10">
        <v>59.86</v>
      </c>
      <c r="L160" s="10">
        <v>1.51</v>
      </c>
      <c r="M160" s="8">
        <f t="shared" si="7"/>
        <v>3.0199999999999996</v>
      </c>
    </row>
    <row r="161" spans="1:13" ht="12" customHeight="1" x14ac:dyDescent="0.25">
      <c r="A161" s="18">
        <v>25</v>
      </c>
      <c r="B161" s="9">
        <v>4</v>
      </c>
      <c r="C161" s="9">
        <v>2019</v>
      </c>
      <c r="D161" s="10">
        <v>0</v>
      </c>
      <c r="E161" s="10">
        <v>19.850000000000001</v>
      </c>
      <c r="F161" s="10">
        <v>6.8540000000000001</v>
      </c>
      <c r="G161" s="10">
        <v>78.099999999999994</v>
      </c>
      <c r="H161" s="10">
        <v>7.57</v>
      </c>
      <c r="I161" s="10">
        <v>13.98</v>
      </c>
      <c r="J161" s="10">
        <v>12.77</v>
      </c>
      <c r="K161" s="10">
        <v>151.1</v>
      </c>
      <c r="L161" s="10">
        <v>2.0779999999999998</v>
      </c>
      <c r="M161" s="8">
        <f t="shared" si="7"/>
        <v>3.3520000000000003</v>
      </c>
    </row>
    <row r="162" spans="1:13" ht="12" customHeight="1" x14ac:dyDescent="0.25">
      <c r="A162" s="18">
        <v>26</v>
      </c>
      <c r="B162" s="9">
        <v>4</v>
      </c>
      <c r="C162" s="9">
        <v>2019</v>
      </c>
      <c r="D162" s="10">
        <v>0</v>
      </c>
      <c r="E162" s="10">
        <v>21.36</v>
      </c>
      <c r="F162" s="10">
        <v>4.5460000000000003</v>
      </c>
      <c r="G162" s="10">
        <v>61.4</v>
      </c>
      <c r="H162" s="10">
        <v>4.6630000000000003</v>
      </c>
      <c r="I162" s="10">
        <v>13.27</v>
      </c>
      <c r="J162" s="10">
        <v>12.73</v>
      </c>
      <c r="K162" s="10">
        <v>160.80000000000001</v>
      </c>
      <c r="L162" s="10">
        <v>2.3199999999999998</v>
      </c>
      <c r="M162" s="8">
        <f t="shared" si="7"/>
        <v>2.9529999999999994</v>
      </c>
    </row>
    <row r="163" spans="1:13" ht="12" customHeight="1" x14ac:dyDescent="0.25">
      <c r="A163" s="18">
        <v>27</v>
      </c>
      <c r="B163" s="9">
        <v>4</v>
      </c>
      <c r="C163" s="9">
        <v>2019</v>
      </c>
      <c r="D163" s="10">
        <v>0.6</v>
      </c>
      <c r="E163" s="10">
        <v>21.28</v>
      </c>
      <c r="F163" s="10">
        <v>9.81</v>
      </c>
      <c r="G163" s="10">
        <v>44.88</v>
      </c>
      <c r="H163" s="10">
        <v>8.36</v>
      </c>
      <c r="I163" s="10">
        <v>13.7</v>
      </c>
      <c r="J163" s="10">
        <v>8.52</v>
      </c>
      <c r="K163" s="10">
        <v>265.39999999999998</v>
      </c>
      <c r="L163" s="10">
        <v>2.0990000000000002</v>
      </c>
      <c r="M163" s="8">
        <f t="shared" si="7"/>
        <v>5.5450000000000017</v>
      </c>
    </row>
    <row r="164" spans="1:13" ht="12" customHeight="1" x14ac:dyDescent="0.25">
      <c r="A164" s="18">
        <v>28</v>
      </c>
      <c r="B164" s="9">
        <v>4</v>
      </c>
      <c r="C164" s="9">
        <v>2019</v>
      </c>
      <c r="D164" s="10">
        <v>10.4</v>
      </c>
      <c r="E164" s="10">
        <v>18.670000000000002</v>
      </c>
      <c r="F164" s="10">
        <v>13.3</v>
      </c>
      <c r="G164" s="10">
        <v>78.8</v>
      </c>
      <c r="H164" s="10">
        <v>10.86</v>
      </c>
      <c r="I164" s="10">
        <v>13.88</v>
      </c>
      <c r="J164" s="10">
        <v>12.06</v>
      </c>
      <c r="K164" s="10">
        <v>251.6</v>
      </c>
      <c r="L164" s="10">
        <v>2.552</v>
      </c>
      <c r="M164" s="8">
        <f t="shared" si="7"/>
        <v>5.9850000000000012</v>
      </c>
    </row>
    <row r="165" spans="1:13" ht="12" customHeight="1" x14ac:dyDescent="0.25">
      <c r="A165" s="18">
        <v>29</v>
      </c>
      <c r="B165" s="9">
        <v>4</v>
      </c>
      <c r="C165" s="9">
        <v>2019</v>
      </c>
      <c r="D165" s="10">
        <v>4.4000000000000004</v>
      </c>
      <c r="E165" s="10">
        <v>17.98</v>
      </c>
      <c r="F165" s="10">
        <v>12.89</v>
      </c>
      <c r="G165" s="10">
        <v>54.45</v>
      </c>
      <c r="H165" s="10">
        <v>10.81</v>
      </c>
      <c r="I165" s="10">
        <v>13.75</v>
      </c>
      <c r="J165" s="10">
        <v>10.08</v>
      </c>
      <c r="K165" s="10">
        <v>154</v>
      </c>
      <c r="L165" s="10">
        <v>1.7769999999999999</v>
      </c>
      <c r="M165" s="8">
        <f t="shared" si="7"/>
        <v>5.4350000000000005</v>
      </c>
    </row>
    <row r="166" spans="1:13" ht="12" customHeight="1" x14ac:dyDescent="0.25">
      <c r="A166" s="18">
        <v>30</v>
      </c>
      <c r="B166" s="9">
        <v>4</v>
      </c>
      <c r="C166" s="9">
        <v>2019</v>
      </c>
      <c r="D166" s="10">
        <v>0</v>
      </c>
      <c r="E166" s="10">
        <v>15.08</v>
      </c>
      <c r="F166" s="10">
        <v>-0.16</v>
      </c>
      <c r="G166" s="10">
        <v>69.38</v>
      </c>
      <c r="H166" s="10">
        <v>0.90400000000000003</v>
      </c>
      <c r="I166" s="10">
        <v>12.23</v>
      </c>
      <c r="J166" s="10">
        <v>12.17</v>
      </c>
      <c r="K166" s="10">
        <v>168.3</v>
      </c>
      <c r="L166" s="10">
        <v>1.98</v>
      </c>
      <c r="M166" s="8">
        <f t="shared" si="7"/>
        <v>0</v>
      </c>
    </row>
    <row r="167" spans="1:13" ht="12" customHeight="1" x14ac:dyDescent="0.25">
      <c r="A167" s="18"/>
      <c r="B167" s="9"/>
      <c r="C167" s="9"/>
      <c r="D167" s="10"/>
      <c r="E167" s="10"/>
      <c r="F167" s="10"/>
      <c r="G167" s="10"/>
      <c r="H167" s="10"/>
      <c r="I167" s="10"/>
      <c r="J167" s="10"/>
      <c r="K167" s="10"/>
      <c r="L167" s="10"/>
      <c r="M167" s="11"/>
    </row>
    <row r="168" spans="1:13" ht="12" customHeight="1" x14ac:dyDescent="0.25">
      <c r="A168" s="15" t="s">
        <v>28</v>
      </c>
      <c r="B168" s="15"/>
      <c r="C168" s="15"/>
      <c r="D168" s="16"/>
      <c r="E168" s="16">
        <f>AVERAGE(E137:E166)</f>
        <v>17.795333333333335</v>
      </c>
      <c r="F168" s="16">
        <f>AVERAGE(F137:F166)</f>
        <v>7.0734333333333357</v>
      </c>
      <c r="G168" s="16">
        <f>AVERAGE(G137:G166)</f>
        <v>75.35733333333333</v>
      </c>
      <c r="H168" s="17">
        <f>AVERAGE(H137:H166)</f>
        <v>6.5238000000000023</v>
      </c>
      <c r="I168" s="16">
        <f t="shared" ref="I168" si="8">AVERAGE(I136:I166)</f>
        <v>13.459</v>
      </c>
      <c r="J168" s="16">
        <f>AVERAGE(J137:J166)</f>
        <v>11.260633333333333</v>
      </c>
      <c r="K168" s="16">
        <f>AVERAGE(K137:K166)</f>
        <v>160.50000000000006</v>
      </c>
      <c r="L168" s="16">
        <f>AVERAGE(L137:L166)</f>
        <v>1.8989000000000005</v>
      </c>
      <c r="M168" s="16">
        <f>AVERAGE(M137:M166)</f>
        <v>2.6422000000000003</v>
      </c>
    </row>
    <row r="169" spans="1:13" ht="12" customHeight="1" x14ac:dyDescent="0.25">
      <c r="A169" s="15" t="s">
        <v>29</v>
      </c>
      <c r="B169" s="15"/>
      <c r="C169" s="15"/>
      <c r="D169" s="16">
        <f>SUM(D137:D166)</f>
        <v>110.80000000000001</v>
      </c>
      <c r="E169" s="16"/>
      <c r="F169" s="16"/>
      <c r="G169" s="16"/>
      <c r="H169" s="17"/>
      <c r="I169" s="16"/>
      <c r="J169" s="16">
        <f>SUM(J137:J166)</f>
        <v>337.81899999999996</v>
      </c>
      <c r="K169" s="16">
        <f>SUM(K137:K166)</f>
        <v>4815.0000000000018</v>
      </c>
      <c r="L169" s="16">
        <f>SUM(L137:L166)</f>
        <v>56.967000000000013</v>
      </c>
      <c r="M169" s="16">
        <f>SUM(M137:M166)</f>
        <v>79.266000000000005</v>
      </c>
    </row>
    <row r="170" spans="1:13" ht="12" customHeight="1" x14ac:dyDescent="0.25">
      <c r="A170" s="15" t="s">
        <v>30</v>
      </c>
      <c r="B170" s="15"/>
      <c r="C170" s="15"/>
      <c r="D170" s="16"/>
      <c r="E170" s="16">
        <f>MAX(E137:E166)</f>
        <v>23.43</v>
      </c>
      <c r="F170" s="16">
        <f>MAX(F137:F166)</f>
        <v>17.29</v>
      </c>
      <c r="G170" s="16">
        <f>MAX(G137:G166)</f>
        <v>94.5</v>
      </c>
      <c r="H170" s="17"/>
      <c r="I170" s="16">
        <f>MAX(I136:I166)</f>
        <v>17.739999999999998</v>
      </c>
      <c r="J170" s="16">
        <f>MAX(J137:J166)</f>
        <v>16.64</v>
      </c>
      <c r="K170" s="16">
        <f>MAX(K137:K166)</f>
        <v>265.39999999999998</v>
      </c>
      <c r="L170" s="16">
        <f>MAX(L137:L166)</f>
        <v>2.7890000000000001</v>
      </c>
      <c r="M170" s="16">
        <f>MAX(M137:M166)</f>
        <v>10.36</v>
      </c>
    </row>
    <row r="171" spans="1:13" ht="12" customHeight="1" x14ac:dyDescent="0.25">
      <c r="A171" s="15" t="s">
        <v>31</v>
      </c>
      <c r="B171" s="15"/>
      <c r="C171" s="15"/>
      <c r="D171" s="16"/>
      <c r="E171" s="16">
        <f>MIN(E137:E166)</f>
        <v>14.19</v>
      </c>
      <c r="F171" s="16">
        <f>MIN(F137:F166)</f>
        <v>-0.16</v>
      </c>
      <c r="G171" s="16">
        <f>MIN(G137:G166)</f>
        <v>44.88</v>
      </c>
      <c r="H171" s="17">
        <f>MIN(H137:H166)</f>
        <v>0.626</v>
      </c>
      <c r="I171" s="16">
        <f>MIN(I136:I166)</f>
        <v>11.28</v>
      </c>
      <c r="J171" s="16">
        <f>MIN(J137:J166)</f>
        <v>1.4470000000000001</v>
      </c>
      <c r="K171" s="16">
        <f>MIN(K137:K166)</f>
        <v>59.38</v>
      </c>
      <c r="L171" s="16">
        <f>MIN(L137:L166)</f>
        <v>0.184</v>
      </c>
      <c r="M171" s="16">
        <f>MIN(M137:M166)</f>
        <v>0</v>
      </c>
    </row>
    <row r="172" spans="1:13" ht="12" customHeight="1" x14ac:dyDescent="0.25">
      <c r="A172" s="15" t="s">
        <v>32</v>
      </c>
      <c r="B172" s="15"/>
      <c r="C172" s="15">
        <f>SUM(E168+F168)/2</f>
        <v>12.434383333333336</v>
      </c>
      <c r="D172" s="16"/>
      <c r="E172" s="16"/>
      <c r="F172" s="16"/>
      <c r="G172" s="16"/>
      <c r="H172" s="17"/>
      <c r="I172" s="16"/>
      <c r="J172" s="2"/>
      <c r="K172" s="16"/>
      <c r="L172" s="6"/>
      <c r="M172" s="6"/>
    </row>
    <row r="173" spans="1:13" ht="12" customHeight="1" x14ac:dyDescent="0.25"/>
    <row r="174" spans="1:13" ht="12" customHeight="1" x14ac:dyDescent="0.25">
      <c r="A174" s="4" t="s">
        <v>4</v>
      </c>
      <c r="B174" s="4"/>
      <c r="C174" s="4"/>
      <c r="D174" s="5"/>
      <c r="E174" s="5"/>
      <c r="F174" s="5"/>
      <c r="G174" s="5"/>
      <c r="H174" s="7"/>
      <c r="I174" s="5"/>
      <c r="J174" s="2"/>
      <c r="K174" s="5"/>
      <c r="L174" s="5"/>
      <c r="M174" s="6"/>
    </row>
    <row r="175" spans="1:13" ht="12" customHeight="1" x14ac:dyDescent="0.25">
      <c r="A175" s="4"/>
      <c r="B175" s="4"/>
      <c r="C175" s="4"/>
      <c r="D175" s="5"/>
      <c r="E175" s="5"/>
      <c r="F175" s="5"/>
      <c r="G175" s="5"/>
      <c r="H175" s="7"/>
      <c r="I175" s="5"/>
      <c r="J175" s="2"/>
      <c r="K175" s="5"/>
      <c r="L175" s="5"/>
      <c r="M175" s="6"/>
    </row>
    <row r="176" spans="1:13" ht="12" customHeight="1" x14ac:dyDescent="0.25">
      <c r="A176" s="4" t="s">
        <v>5</v>
      </c>
      <c r="B176" s="4" t="s">
        <v>6</v>
      </c>
      <c r="C176" s="4" t="s">
        <v>7</v>
      </c>
      <c r="D176" s="5" t="s">
        <v>8</v>
      </c>
      <c r="E176" s="5" t="s">
        <v>9</v>
      </c>
      <c r="F176" s="5" t="s">
        <v>10</v>
      </c>
      <c r="G176" s="5" t="s">
        <v>11</v>
      </c>
      <c r="H176" s="7" t="s">
        <v>12</v>
      </c>
      <c r="I176" s="5" t="s">
        <v>13</v>
      </c>
      <c r="J176" s="12" t="s">
        <v>14</v>
      </c>
      <c r="K176" s="5" t="s">
        <v>14</v>
      </c>
      <c r="L176" s="5" t="s">
        <v>14</v>
      </c>
      <c r="M176" s="13" t="s">
        <v>15</v>
      </c>
    </row>
    <row r="177" spans="1:13" ht="12" customHeight="1" x14ac:dyDescent="0.25">
      <c r="A177" s="4"/>
      <c r="B177" s="4"/>
      <c r="C177" s="4"/>
      <c r="D177" s="5"/>
      <c r="E177" s="5" t="s">
        <v>16</v>
      </c>
      <c r="F177" s="5" t="s">
        <v>16</v>
      </c>
      <c r="G177" s="5" t="s">
        <v>17</v>
      </c>
      <c r="H177" s="7" t="s">
        <v>16</v>
      </c>
      <c r="I177" s="5" t="s">
        <v>16</v>
      </c>
      <c r="J177" s="12" t="s">
        <v>18</v>
      </c>
      <c r="K177" s="5" t="s">
        <v>19</v>
      </c>
      <c r="L177" s="5" t="s">
        <v>20</v>
      </c>
      <c r="M177" s="13" t="s">
        <v>21</v>
      </c>
    </row>
    <row r="178" spans="1:13" ht="12" customHeight="1" x14ac:dyDescent="0.25">
      <c r="A178" s="4"/>
      <c r="B178" s="4"/>
      <c r="C178" s="4"/>
      <c r="D178" s="5" t="s">
        <v>22</v>
      </c>
      <c r="E178" s="5" t="s">
        <v>23</v>
      </c>
      <c r="F178" s="5" t="s">
        <v>23</v>
      </c>
      <c r="G178" s="5" t="s">
        <v>24</v>
      </c>
      <c r="H178" s="7" t="s">
        <v>23</v>
      </c>
      <c r="I178" s="5" t="s">
        <v>23</v>
      </c>
      <c r="J178" s="12" t="s">
        <v>25</v>
      </c>
      <c r="K178" s="5" t="s">
        <v>26</v>
      </c>
      <c r="L178" s="5" t="s">
        <v>22</v>
      </c>
      <c r="M178" s="13" t="s">
        <v>27</v>
      </c>
    </row>
    <row r="179" spans="1:13" ht="12" customHeight="1" x14ac:dyDescent="0.25">
      <c r="A179" s="18">
        <v>1</v>
      </c>
      <c r="B179" s="9">
        <v>5</v>
      </c>
      <c r="C179" s="9">
        <v>2019</v>
      </c>
      <c r="D179" s="10">
        <v>0</v>
      </c>
      <c r="E179" s="10">
        <v>17.48</v>
      </c>
      <c r="F179" s="10">
        <v>1.7969999999999999</v>
      </c>
      <c r="G179" s="10">
        <v>74.400000000000006</v>
      </c>
      <c r="H179" s="10">
        <v>1.2150000000000001</v>
      </c>
      <c r="I179" s="10">
        <v>11.03</v>
      </c>
      <c r="J179" s="10">
        <v>11.67</v>
      </c>
      <c r="K179" s="10">
        <v>62.01</v>
      </c>
      <c r="L179" s="10">
        <v>1.7470000000000001</v>
      </c>
      <c r="M179" s="8">
        <f t="shared" ref="M179:M209" si="9">IF((E179+F179)/2-10&lt;=0,0,(E179+F179)/2-10)</f>
        <v>0</v>
      </c>
    </row>
    <row r="180" spans="1:13" ht="12" customHeight="1" x14ac:dyDescent="0.25">
      <c r="A180" s="18">
        <v>2</v>
      </c>
      <c r="B180" s="9">
        <v>5</v>
      </c>
      <c r="C180" s="9">
        <v>2019</v>
      </c>
      <c r="D180" s="10">
        <v>0</v>
      </c>
      <c r="E180" s="10">
        <v>17.98</v>
      </c>
      <c r="F180" s="10">
        <v>0.91200000000000003</v>
      </c>
      <c r="G180" s="10">
        <v>80.5</v>
      </c>
      <c r="H180" s="10">
        <v>0.82699999999999996</v>
      </c>
      <c r="I180" s="10">
        <v>10.58</v>
      </c>
      <c r="J180" s="10">
        <v>9.99</v>
      </c>
      <c r="K180" s="10">
        <v>69.599999999999994</v>
      </c>
      <c r="L180" s="10">
        <v>1.5</v>
      </c>
      <c r="M180" s="8">
        <f t="shared" si="9"/>
        <v>0</v>
      </c>
    </row>
    <row r="181" spans="1:13" ht="12" customHeight="1" x14ac:dyDescent="0.25">
      <c r="A181" s="18">
        <v>3</v>
      </c>
      <c r="B181" s="9">
        <v>5</v>
      </c>
      <c r="C181" s="9">
        <v>2019</v>
      </c>
      <c r="D181" s="10">
        <v>0</v>
      </c>
      <c r="E181" s="10">
        <v>16.7</v>
      </c>
      <c r="F181" s="10">
        <v>4.2919999999999998</v>
      </c>
      <c r="G181" s="10">
        <v>68.45</v>
      </c>
      <c r="H181" s="10">
        <v>3.8290000000000002</v>
      </c>
      <c r="I181" s="10">
        <v>10.88</v>
      </c>
      <c r="J181" s="10">
        <v>8.7200000000000006</v>
      </c>
      <c r="K181" s="10">
        <v>98.2</v>
      </c>
      <c r="L181" s="10">
        <v>1.365</v>
      </c>
      <c r="M181" s="8">
        <f t="shared" si="9"/>
        <v>0.49599999999999866</v>
      </c>
    </row>
    <row r="182" spans="1:13" ht="12" customHeight="1" x14ac:dyDescent="0.25">
      <c r="A182" s="18">
        <v>4</v>
      </c>
      <c r="B182" s="9">
        <v>5</v>
      </c>
      <c r="C182" s="9">
        <v>2019</v>
      </c>
      <c r="D182" s="10">
        <v>0</v>
      </c>
      <c r="E182" s="10">
        <v>18.64</v>
      </c>
      <c r="F182" s="10">
        <v>1.3839999999999999</v>
      </c>
      <c r="G182" s="10">
        <v>55.1</v>
      </c>
      <c r="H182" s="10">
        <v>1.8560000000000001</v>
      </c>
      <c r="I182" s="10">
        <v>10.73</v>
      </c>
      <c r="J182" s="10">
        <v>11.48</v>
      </c>
      <c r="K182" s="10">
        <v>315.8</v>
      </c>
      <c r="L182" s="10">
        <v>2.4590000000000001</v>
      </c>
      <c r="M182" s="8">
        <f t="shared" si="9"/>
        <v>1.2000000000000455E-2</v>
      </c>
    </row>
    <row r="183" spans="1:13" ht="12" customHeight="1" x14ac:dyDescent="0.25">
      <c r="A183" s="18">
        <v>5</v>
      </c>
      <c r="B183" s="9">
        <v>5</v>
      </c>
      <c r="C183" s="9">
        <v>2019</v>
      </c>
      <c r="D183" s="10">
        <v>0</v>
      </c>
      <c r="E183" s="10">
        <v>22.44</v>
      </c>
      <c r="F183" s="10">
        <v>12.03</v>
      </c>
      <c r="G183" s="10">
        <v>93.3</v>
      </c>
      <c r="H183" s="10">
        <v>10.14</v>
      </c>
      <c r="I183" s="10">
        <v>12.03</v>
      </c>
      <c r="J183" s="10">
        <v>9.4499999999999993</v>
      </c>
      <c r="K183" s="10">
        <v>65.06</v>
      </c>
      <c r="L183" s="10">
        <v>1.5449999999999999</v>
      </c>
      <c r="M183" s="8">
        <f t="shared" si="9"/>
        <v>7.2349999999999994</v>
      </c>
    </row>
    <row r="184" spans="1:13" ht="12" customHeight="1" x14ac:dyDescent="0.25">
      <c r="A184" s="18">
        <v>6</v>
      </c>
      <c r="B184" s="9">
        <v>5</v>
      </c>
      <c r="C184" s="9">
        <v>2019</v>
      </c>
      <c r="D184" s="10">
        <v>0</v>
      </c>
      <c r="E184" s="10">
        <v>19.04</v>
      </c>
      <c r="F184" s="10">
        <v>4.8529999999999998</v>
      </c>
      <c r="G184" s="10">
        <v>85.1</v>
      </c>
      <c r="H184" s="10">
        <v>4.8760000000000003</v>
      </c>
      <c r="I184" s="10">
        <v>11.88</v>
      </c>
      <c r="J184" s="10">
        <v>7.5</v>
      </c>
      <c r="K184" s="10">
        <v>78.7</v>
      </c>
      <c r="L184" s="10">
        <v>1.089</v>
      </c>
      <c r="M184" s="8">
        <f t="shared" si="9"/>
        <v>1.9465000000000003</v>
      </c>
    </row>
    <row r="185" spans="1:13" ht="12" customHeight="1" x14ac:dyDescent="0.25">
      <c r="A185" s="18">
        <v>7</v>
      </c>
      <c r="B185" s="9">
        <v>5</v>
      </c>
      <c r="C185" s="9">
        <v>2019</v>
      </c>
      <c r="D185" s="10">
        <v>0</v>
      </c>
      <c r="E185" s="10">
        <v>18.34</v>
      </c>
      <c r="F185" s="10">
        <v>7.35</v>
      </c>
      <c r="G185" s="10">
        <v>61.57</v>
      </c>
      <c r="H185" s="10">
        <v>6.5620000000000003</v>
      </c>
      <c r="I185" s="10">
        <v>12.43</v>
      </c>
      <c r="J185" s="10">
        <v>8.92</v>
      </c>
      <c r="K185" s="10">
        <v>98.9</v>
      </c>
      <c r="L185" s="10">
        <v>1.403</v>
      </c>
      <c r="M185" s="8">
        <f t="shared" si="9"/>
        <v>2.8449999999999989</v>
      </c>
    </row>
    <row r="186" spans="1:13" ht="12" customHeight="1" x14ac:dyDescent="0.25">
      <c r="A186" s="18">
        <v>8</v>
      </c>
      <c r="B186" s="9">
        <v>5</v>
      </c>
      <c r="C186" s="9">
        <v>2019</v>
      </c>
      <c r="D186" s="10">
        <v>0</v>
      </c>
      <c r="E186" s="10">
        <v>19.16</v>
      </c>
      <c r="F186" s="10">
        <v>3.8969999999999998</v>
      </c>
      <c r="G186" s="10">
        <v>70.099999999999994</v>
      </c>
      <c r="H186" s="10">
        <v>3.8109999999999999</v>
      </c>
      <c r="I186" s="10">
        <v>11.88</v>
      </c>
      <c r="J186" s="10">
        <v>8.09</v>
      </c>
      <c r="K186" s="10">
        <v>203.5</v>
      </c>
      <c r="L186" s="10">
        <v>1.716</v>
      </c>
      <c r="M186" s="8">
        <f t="shared" si="9"/>
        <v>1.5284999999999993</v>
      </c>
    </row>
    <row r="187" spans="1:13" ht="12" customHeight="1" x14ac:dyDescent="0.25">
      <c r="A187" s="18">
        <v>9</v>
      </c>
      <c r="B187" s="9">
        <v>5</v>
      </c>
      <c r="C187" s="9">
        <v>2019</v>
      </c>
      <c r="D187" s="10">
        <v>3.6</v>
      </c>
      <c r="E187" s="10">
        <v>20.420000000000002</v>
      </c>
      <c r="F187" s="10">
        <v>13.48</v>
      </c>
      <c r="G187" s="10">
        <v>70.900000000000006</v>
      </c>
      <c r="H187" s="10">
        <v>10</v>
      </c>
      <c r="I187" s="10">
        <v>12.95</v>
      </c>
      <c r="J187" s="10">
        <v>7.77</v>
      </c>
      <c r="K187" s="10">
        <v>211.7</v>
      </c>
      <c r="L187" s="10">
        <v>1.5389999999999999</v>
      </c>
      <c r="M187" s="8">
        <f t="shared" si="9"/>
        <v>6.9500000000000028</v>
      </c>
    </row>
    <row r="188" spans="1:13" ht="12" customHeight="1" x14ac:dyDescent="0.25">
      <c r="A188" s="18">
        <v>10</v>
      </c>
      <c r="B188" s="9">
        <v>5</v>
      </c>
      <c r="C188" s="9">
        <v>2019</v>
      </c>
      <c r="D188" s="10">
        <v>0</v>
      </c>
      <c r="E188" s="10">
        <v>22.32</v>
      </c>
      <c r="F188" s="10">
        <v>11.82</v>
      </c>
      <c r="G188" s="10">
        <v>84.9</v>
      </c>
      <c r="H188" s="10">
        <v>9.5</v>
      </c>
      <c r="I188" s="10">
        <v>13.63</v>
      </c>
      <c r="J188" s="10">
        <v>10.3</v>
      </c>
      <c r="K188" s="10">
        <v>107.5</v>
      </c>
      <c r="L188" s="10">
        <v>1.9379999999999999</v>
      </c>
      <c r="M188" s="8">
        <f t="shared" si="9"/>
        <v>7.07</v>
      </c>
    </row>
    <row r="189" spans="1:13" ht="12" customHeight="1" x14ac:dyDescent="0.25">
      <c r="A189" s="18">
        <v>11</v>
      </c>
      <c r="B189" s="9">
        <v>5</v>
      </c>
      <c r="C189" s="9">
        <v>2019</v>
      </c>
      <c r="D189" s="10">
        <v>0.2</v>
      </c>
      <c r="E189" s="10">
        <v>18.670000000000002</v>
      </c>
      <c r="F189" s="10">
        <v>5.8860000000000001</v>
      </c>
      <c r="G189" s="10">
        <v>78.400000000000006</v>
      </c>
      <c r="H189" s="10">
        <v>5.2009999999999996</v>
      </c>
      <c r="I189" s="10">
        <v>12.69</v>
      </c>
      <c r="J189" s="10">
        <v>8.43</v>
      </c>
      <c r="K189" s="10">
        <v>207.2</v>
      </c>
      <c r="L189" s="10">
        <v>1.5880000000000001</v>
      </c>
      <c r="M189" s="8">
        <f t="shared" si="9"/>
        <v>2.2780000000000005</v>
      </c>
    </row>
    <row r="190" spans="1:13" ht="12" customHeight="1" x14ac:dyDescent="0.25">
      <c r="A190" s="18">
        <v>12</v>
      </c>
      <c r="B190" s="9">
        <v>5</v>
      </c>
      <c r="C190" s="9">
        <v>2019</v>
      </c>
      <c r="D190" s="10">
        <v>7</v>
      </c>
      <c r="E190" s="10">
        <v>17.5</v>
      </c>
      <c r="F190" s="10">
        <v>12.7</v>
      </c>
      <c r="G190" s="10">
        <v>56.23</v>
      </c>
      <c r="H190" s="10">
        <v>11.74</v>
      </c>
      <c r="I190" s="10">
        <v>13.14</v>
      </c>
      <c r="J190" s="10">
        <v>3.6230000000000002</v>
      </c>
      <c r="K190" s="10">
        <v>186.9</v>
      </c>
      <c r="L190" s="10">
        <v>0.76800000000000002</v>
      </c>
      <c r="M190" s="8">
        <f t="shared" si="9"/>
        <v>5.0999999999999996</v>
      </c>
    </row>
    <row r="191" spans="1:13" ht="12" customHeight="1" x14ac:dyDescent="0.25">
      <c r="A191" s="18">
        <v>13</v>
      </c>
      <c r="B191" s="9">
        <v>5</v>
      </c>
      <c r="C191" s="9">
        <v>2019</v>
      </c>
      <c r="D191" s="10">
        <v>0</v>
      </c>
      <c r="E191" s="10">
        <v>17.510000000000002</v>
      </c>
      <c r="F191" s="10">
        <v>10.78</v>
      </c>
      <c r="G191" s="10">
        <v>55.98</v>
      </c>
      <c r="H191" s="10">
        <v>8.81</v>
      </c>
      <c r="I191" s="10">
        <v>13.39</v>
      </c>
      <c r="J191" s="10">
        <v>9.7799999999999994</v>
      </c>
      <c r="K191" s="10">
        <v>113</v>
      </c>
      <c r="L191" s="10">
        <v>1.661</v>
      </c>
      <c r="M191" s="8">
        <f t="shared" si="9"/>
        <v>4.1449999999999996</v>
      </c>
    </row>
    <row r="192" spans="1:13" ht="12" customHeight="1" x14ac:dyDescent="0.25">
      <c r="A192" s="18">
        <v>14</v>
      </c>
      <c r="B192" s="9">
        <v>5</v>
      </c>
      <c r="C192" s="9">
        <v>2019</v>
      </c>
      <c r="D192" s="10">
        <v>0</v>
      </c>
      <c r="E192" s="10">
        <v>16.809999999999999</v>
      </c>
      <c r="F192" s="10">
        <v>7.4</v>
      </c>
      <c r="G192" s="10">
        <v>51.68</v>
      </c>
      <c r="H192" s="10">
        <v>5.7859999999999996</v>
      </c>
      <c r="I192" s="10">
        <v>12.37</v>
      </c>
      <c r="J192" s="10">
        <v>9.8800000000000008</v>
      </c>
      <c r="K192" s="10">
        <v>371.1</v>
      </c>
      <c r="L192" s="10">
        <v>2.54</v>
      </c>
      <c r="M192" s="8">
        <f t="shared" si="9"/>
        <v>2.1050000000000004</v>
      </c>
    </row>
    <row r="193" spans="1:13" ht="12" customHeight="1" x14ac:dyDescent="0.25">
      <c r="A193" s="18">
        <v>15</v>
      </c>
      <c r="B193" s="9">
        <v>5</v>
      </c>
      <c r="C193" s="9">
        <v>2019</v>
      </c>
      <c r="D193" s="10">
        <v>0</v>
      </c>
      <c r="E193" s="10">
        <v>19.100000000000001</v>
      </c>
      <c r="F193" s="10">
        <v>12.34</v>
      </c>
      <c r="G193" s="10">
        <v>44.61</v>
      </c>
      <c r="H193" s="10">
        <v>9.0299999999999994</v>
      </c>
      <c r="I193" s="10">
        <v>12.14</v>
      </c>
      <c r="J193" s="10">
        <v>9.26</v>
      </c>
      <c r="K193" s="10">
        <v>362.5</v>
      </c>
      <c r="L193" s="10">
        <v>2.6389999999999998</v>
      </c>
      <c r="M193" s="8">
        <f t="shared" si="9"/>
        <v>5.7200000000000006</v>
      </c>
    </row>
    <row r="194" spans="1:13" ht="12" customHeight="1" x14ac:dyDescent="0.25">
      <c r="A194" s="18">
        <v>16</v>
      </c>
      <c r="B194" s="9">
        <v>5</v>
      </c>
      <c r="C194" s="9">
        <v>2019</v>
      </c>
      <c r="D194" s="10">
        <v>3</v>
      </c>
      <c r="E194" s="10">
        <v>18.05</v>
      </c>
      <c r="F194" s="10">
        <v>5.0819999999999999</v>
      </c>
      <c r="G194" s="10">
        <v>76.099999999999994</v>
      </c>
      <c r="H194" s="10">
        <v>5.4649999999999999</v>
      </c>
      <c r="I194" s="10">
        <v>11.65</v>
      </c>
      <c r="J194" s="10">
        <v>9.7899999999999991</v>
      </c>
      <c r="K194" s="10">
        <v>227.2</v>
      </c>
      <c r="L194" s="10">
        <v>2.1739999999999999</v>
      </c>
      <c r="M194" s="8">
        <f t="shared" si="9"/>
        <v>1.5660000000000007</v>
      </c>
    </row>
    <row r="195" spans="1:13" ht="12" customHeight="1" x14ac:dyDescent="0.25">
      <c r="A195" s="18">
        <v>17</v>
      </c>
      <c r="B195" s="9">
        <v>5</v>
      </c>
      <c r="C195" s="9">
        <v>2019</v>
      </c>
      <c r="D195" s="10">
        <v>0</v>
      </c>
      <c r="E195" s="10">
        <v>13.9</v>
      </c>
      <c r="F195" s="10">
        <v>0.30099999999999999</v>
      </c>
      <c r="G195" s="10">
        <v>59.06</v>
      </c>
      <c r="H195" s="10">
        <v>1.9910000000000001</v>
      </c>
      <c r="I195" s="10">
        <v>11.04</v>
      </c>
      <c r="J195" s="10">
        <v>9.81</v>
      </c>
      <c r="K195" s="10">
        <v>108.7</v>
      </c>
      <c r="L195" s="10">
        <v>1.466</v>
      </c>
      <c r="M195" s="8">
        <f t="shared" si="9"/>
        <v>0</v>
      </c>
    </row>
    <row r="196" spans="1:13" ht="12" customHeight="1" x14ac:dyDescent="0.25">
      <c r="A196" s="18">
        <v>18</v>
      </c>
      <c r="B196" s="9">
        <v>5</v>
      </c>
      <c r="C196" s="9">
        <v>2019</v>
      </c>
      <c r="D196" s="10">
        <v>0</v>
      </c>
      <c r="E196" s="10">
        <v>19.48</v>
      </c>
      <c r="F196" s="10">
        <v>0.97899999999999998</v>
      </c>
      <c r="G196" s="10">
        <v>47.71</v>
      </c>
      <c r="H196" s="10">
        <v>2.9670000000000001</v>
      </c>
      <c r="I196" s="10">
        <v>10</v>
      </c>
      <c r="J196" s="10">
        <v>8.9700000000000006</v>
      </c>
      <c r="K196" s="10">
        <v>389</v>
      </c>
      <c r="L196" s="10">
        <v>2.218</v>
      </c>
      <c r="M196" s="8">
        <f t="shared" si="9"/>
        <v>0.22949999999999982</v>
      </c>
    </row>
    <row r="197" spans="1:13" ht="12" customHeight="1" x14ac:dyDescent="0.25">
      <c r="A197" s="18">
        <v>19</v>
      </c>
      <c r="B197" s="9">
        <v>5</v>
      </c>
      <c r="C197" s="9">
        <v>2019</v>
      </c>
      <c r="D197" s="10">
        <v>0</v>
      </c>
      <c r="E197" s="10">
        <v>19.54</v>
      </c>
      <c r="F197" s="10">
        <v>10.52</v>
      </c>
      <c r="G197" s="10">
        <v>69</v>
      </c>
      <c r="H197" s="10">
        <v>8.11</v>
      </c>
      <c r="I197" s="10">
        <v>11.23</v>
      </c>
      <c r="J197" s="10">
        <v>7.18</v>
      </c>
      <c r="K197" s="10">
        <v>156.30000000000001</v>
      </c>
      <c r="L197" s="10">
        <v>1.256</v>
      </c>
      <c r="M197" s="8">
        <f t="shared" si="9"/>
        <v>5.0299999999999994</v>
      </c>
    </row>
    <row r="198" spans="1:13" ht="12" customHeight="1" x14ac:dyDescent="0.25">
      <c r="A198" s="18">
        <v>20</v>
      </c>
      <c r="B198" s="9">
        <v>5</v>
      </c>
      <c r="C198" s="9">
        <v>2019</v>
      </c>
      <c r="D198" s="10">
        <v>0</v>
      </c>
      <c r="E198" s="10">
        <v>16.89</v>
      </c>
      <c r="F198" s="10">
        <v>3.07</v>
      </c>
      <c r="G198" s="10">
        <v>79.900000000000006</v>
      </c>
      <c r="H198" s="10">
        <v>3.4820000000000002</v>
      </c>
      <c r="I198" s="10">
        <v>10.54</v>
      </c>
      <c r="J198" s="10">
        <v>9.43</v>
      </c>
      <c r="K198" s="10">
        <v>74.5</v>
      </c>
      <c r="L198" s="10">
        <v>1.401</v>
      </c>
      <c r="M198" s="8">
        <f t="shared" si="9"/>
        <v>0</v>
      </c>
    </row>
    <row r="199" spans="1:13" ht="12" customHeight="1" x14ac:dyDescent="0.25">
      <c r="A199" s="18">
        <v>21</v>
      </c>
      <c r="B199" s="9">
        <v>5</v>
      </c>
      <c r="C199" s="9">
        <v>2019</v>
      </c>
      <c r="D199" s="10">
        <v>0.2</v>
      </c>
      <c r="E199" s="10">
        <v>16.05</v>
      </c>
      <c r="F199" s="10">
        <v>2.2389999999999999</v>
      </c>
      <c r="G199" s="10">
        <v>42</v>
      </c>
      <c r="H199" s="10">
        <v>2.74</v>
      </c>
      <c r="I199" s="10">
        <v>9.69</v>
      </c>
      <c r="J199" s="10">
        <v>9.2799999999999994</v>
      </c>
      <c r="K199" s="10">
        <v>92.8</v>
      </c>
      <c r="L199" s="10">
        <v>1.381</v>
      </c>
      <c r="M199" s="8">
        <f t="shared" si="9"/>
        <v>0</v>
      </c>
    </row>
    <row r="200" spans="1:13" ht="12" customHeight="1" x14ac:dyDescent="0.25">
      <c r="A200" s="18">
        <v>22</v>
      </c>
      <c r="B200" s="9">
        <v>5</v>
      </c>
      <c r="C200" s="9">
        <v>2019</v>
      </c>
      <c r="D200" s="10">
        <v>0</v>
      </c>
      <c r="E200" s="10">
        <v>20.21</v>
      </c>
      <c r="F200" s="10">
        <v>1.0860000000000001</v>
      </c>
      <c r="G200" s="10">
        <v>85.1</v>
      </c>
      <c r="H200" s="10">
        <v>2.0880000000000001</v>
      </c>
      <c r="I200" s="10">
        <v>9.3800000000000008</v>
      </c>
      <c r="J200" s="10">
        <v>8.76</v>
      </c>
      <c r="K200" s="10">
        <v>120.7</v>
      </c>
      <c r="L200" s="10">
        <v>1.79</v>
      </c>
      <c r="M200" s="8">
        <f t="shared" si="9"/>
        <v>0.64799999999999969</v>
      </c>
    </row>
    <row r="201" spans="1:13" ht="12" customHeight="1" x14ac:dyDescent="0.25">
      <c r="A201" s="18">
        <v>23</v>
      </c>
      <c r="B201" s="9">
        <v>5</v>
      </c>
      <c r="C201" s="9">
        <v>2019</v>
      </c>
      <c r="D201" s="10">
        <v>0</v>
      </c>
      <c r="E201" s="10">
        <v>17.43</v>
      </c>
      <c r="F201" s="10">
        <v>1.9339999999999999</v>
      </c>
      <c r="G201" s="10">
        <v>78.099999999999994</v>
      </c>
      <c r="H201" s="10">
        <v>2.677</v>
      </c>
      <c r="I201" s="10">
        <v>9.1300000000000008</v>
      </c>
      <c r="J201" s="10">
        <v>8.99</v>
      </c>
      <c r="K201" s="10">
        <v>76.599999999999994</v>
      </c>
      <c r="L201" s="10">
        <v>1.288</v>
      </c>
      <c r="M201" s="8">
        <f t="shared" si="9"/>
        <v>0</v>
      </c>
    </row>
    <row r="202" spans="1:13" ht="12" customHeight="1" x14ac:dyDescent="0.25">
      <c r="A202" s="18">
        <v>24</v>
      </c>
      <c r="B202" s="9">
        <v>5</v>
      </c>
      <c r="C202" s="9">
        <v>2019</v>
      </c>
      <c r="D202" s="10">
        <v>0</v>
      </c>
      <c r="E202" s="10">
        <v>17.829999999999998</v>
      </c>
      <c r="F202" s="10">
        <v>2.3180000000000001</v>
      </c>
      <c r="G202" s="10">
        <v>53.63</v>
      </c>
      <c r="H202" s="10">
        <v>2.4060000000000001</v>
      </c>
      <c r="I202" s="10">
        <v>9.69</v>
      </c>
      <c r="J202" s="10">
        <v>9.17</v>
      </c>
      <c r="K202" s="10">
        <v>210</v>
      </c>
      <c r="L202" s="10">
        <v>1.778</v>
      </c>
      <c r="M202" s="8">
        <f t="shared" si="9"/>
        <v>7.3999999999999844E-2</v>
      </c>
    </row>
    <row r="203" spans="1:13" ht="12" customHeight="1" x14ac:dyDescent="0.25">
      <c r="A203" s="18">
        <v>25</v>
      </c>
      <c r="B203" s="9">
        <v>5</v>
      </c>
      <c r="C203" s="9">
        <v>2019</v>
      </c>
      <c r="D203" s="10">
        <v>0</v>
      </c>
      <c r="E203" s="10">
        <v>16.89</v>
      </c>
      <c r="F203" s="10">
        <v>4.8730000000000002</v>
      </c>
      <c r="G203" s="10">
        <v>53.11</v>
      </c>
      <c r="H203" s="10">
        <v>4.008</v>
      </c>
      <c r="I203" s="10">
        <v>9.6999999999999993</v>
      </c>
      <c r="J203" s="10">
        <v>9.11</v>
      </c>
      <c r="K203" s="10">
        <v>277.8</v>
      </c>
      <c r="L203" s="10">
        <v>1.9970000000000001</v>
      </c>
      <c r="M203" s="8">
        <f t="shared" si="9"/>
        <v>0.88150000000000084</v>
      </c>
    </row>
    <row r="204" spans="1:13" ht="12" customHeight="1" x14ac:dyDescent="0.25">
      <c r="A204" s="18">
        <v>26</v>
      </c>
      <c r="B204" s="9">
        <v>5</v>
      </c>
      <c r="C204" s="9">
        <v>2019</v>
      </c>
      <c r="D204" s="10">
        <v>0</v>
      </c>
      <c r="E204" s="10">
        <v>19.71</v>
      </c>
      <c r="F204" s="10">
        <v>10.119999999999999</v>
      </c>
      <c r="G204" s="10">
        <v>56.07</v>
      </c>
      <c r="H204" s="10">
        <v>7.49</v>
      </c>
      <c r="I204" s="10">
        <v>10.08</v>
      </c>
      <c r="J204" s="10">
        <v>8.6300000000000008</v>
      </c>
      <c r="K204" s="10">
        <v>303.5</v>
      </c>
      <c r="L204" s="10">
        <v>2.1160000000000001</v>
      </c>
      <c r="M204" s="8">
        <f t="shared" si="9"/>
        <v>4.9149999999999991</v>
      </c>
    </row>
    <row r="205" spans="1:13" ht="12" customHeight="1" x14ac:dyDescent="0.25">
      <c r="A205" s="18">
        <v>27</v>
      </c>
      <c r="B205" s="9">
        <v>5</v>
      </c>
      <c r="C205" s="9">
        <v>2019</v>
      </c>
      <c r="D205" s="10">
        <v>0.2</v>
      </c>
      <c r="E205" s="10">
        <v>18.579999999999998</v>
      </c>
      <c r="F205" s="10">
        <v>12.08</v>
      </c>
      <c r="G205" s="10">
        <v>78.099999999999994</v>
      </c>
      <c r="H205" s="10">
        <v>9.33</v>
      </c>
      <c r="I205" s="10">
        <v>10.86</v>
      </c>
      <c r="J205" s="10">
        <v>8.61</v>
      </c>
      <c r="K205" s="10">
        <v>225.9</v>
      </c>
      <c r="L205" s="10">
        <v>1.8460000000000001</v>
      </c>
      <c r="M205" s="8">
        <f t="shared" si="9"/>
        <v>5.3299999999999983</v>
      </c>
    </row>
    <row r="206" spans="1:13" ht="12" customHeight="1" x14ac:dyDescent="0.25">
      <c r="A206" s="18">
        <v>28</v>
      </c>
      <c r="B206" s="9">
        <v>5</v>
      </c>
      <c r="C206" s="9">
        <v>2019</v>
      </c>
      <c r="D206" s="10">
        <v>16.8</v>
      </c>
      <c r="E206" s="10">
        <v>16.170000000000002</v>
      </c>
      <c r="F206" s="10">
        <v>13.19</v>
      </c>
      <c r="G206" s="10">
        <v>48.61</v>
      </c>
      <c r="H206" s="10">
        <v>10.53</v>
      </c>
      <c r="I206" s="10">
        <v>11.67</v>
      </c>
      <c r="J206" s="10">
        <v>2.8650000000000002</v>
      </c>
      <c r="K206" s="10">
        <v>239.2</v>
      </c>
      <c r="L206" s="10">
        <v>0.82899999999999996</v>
      </c>
      <c r="M206" s="8">
        <f t="shared" si="9"/>
        <v>4.68</v>
      </c>
    </row>
    <row r="207" spans="1:13" ht="12" customHeight="1" x14ac:dyDescent="0.25">
      <c r="A207" s="18">
        <v>29</v>
      </c>
      <c r="B207" s="9">
        <v>5</v>
      </c>
      <c r="C207" s="9">
        <v>2019</v>
      </c>
      <c r="D207" s="10">
        <v>0</v>
      </c>
      <c r="E207" s="10">
        <v>17.809999999999999</v>
      </c>
      <c r="F207" s="10">
        <v>12.56</v>
      </c>
      <c r="G207" s="10">
        <v>58.26</v>
      </c>
      <c r="H207" s="10">
        <v>9.07</v>
      </c>
      <c r="I207" s="10">
        <v>11.78</v>
      </c>
      <c r="J207" s="10">
        <v>8.0399999999999991</v>
      </c>
      <c r="K207" s="10">
        <v>304.39999999999998</v>
      </c>
      <c r="L207" s="10">
        <v>2.1320000000000001</v>
      </c>
      <c r="M207" s="8">
        <f t="shared" si="9"/>
        <v>5.1849999999999987</v>
      </c>
    </row>
    <row r="208" spans="1:13" ht="12" customHeight="1" x14ac:dyDescent="0.25">
      <c r="A208" s="18">
        <v>30</v>
      </c>
      <c r="B208" s="9">
        <v>5</v>
      </c>
      <c r="C208" s="9">
        <v>2019</v>
      </c>
      <c r="D208" s="10">
        <v>5.8</v>
      </c>
      <c r="E208" s="10">
        <v>19.14</v>
      </c>
      <c r="F208" s="10">
        <v>14.41</v>
      </c>
      <c r="G208" s="10">
        <v>77.5</v>
      </c>
      <c r="H208" s="10">
        <v>11.51</v>
      </c>
      <c r="I208" s="10">
        <v>12.09</v>
      </c>
      <c r="J208" s="10">
        <v>4.1139999999999999</v>
      </c>
      <c r="K208" s="10">
        <v>384.6</v>
      </c>
      <c r="L208" s="10">
        <v>1.504</v>
      </c>
      <c r="M208" s="8">
        <f t="shared" si="9"/>
        <v>6.7749999999999986</v>
      </c>
    </row>
    <row r="209" spans="1:13" ht="12" customHeight="1" x14ac:dyDescent="0.25">
      <c r="A209" s="18">
        <v>31</v>
      </c>
      <c r="B209" s="9">
        <v>5</v>
      </c>
      <c r="C209" s="9">
        <v>2019</v>
      </c>
      <c r="D209" s="10">
        <v>7.2</v>
      </c>
      <c r="E209" s="10">
        <v>15.97</v>
      </c>
      <c r="F209" s="10">
        <v>9.4700000000000006</v>
      </c>
      <c r="G209" s="10">
        <v>61.88</v>
      </c>
      <c r="H209" s="10">
        <v>8.15</v>
      </c>
      <c r="I209" s="10">
        <v>12.19</v>
      </c>
      <c r="J209" s="10">
        <v>7.87</v>
      </c>
      <c r="K209" s="10">
        <v>141.30000000000001</v>
      </c>
      <c r="L209" s="10">
        <v>1.355</v>
      </c>
      <c r="M209" s="8">
        <f t="shared" si="9"/>
        <v>2.7200000000000006</v>
      </c>
    </row>
    <row r="210" spans="1:13" ht="12" customHeight="1" x14ac:dyDescent="0.25">
      <c r="A210" s="18"/>
      <c r="B210" s="9"/>
      <c r="C210" s="9"/>
      <c r="D210" s="10"/>
      <c r="E210" s="10"/>
      <c r="F210" s="10"/>
      <c r="G210" s="10"/>
      <c r="H210" s="10"/>
      <c r="I210" s="10"/>
      <c r="J210" s="10"/>
      <c r="K210" s="10"/>
      <c r="L210" s="10"/>
      <c r="M210" s="8"/>
    </row>
    <row r="211" spans="1:13" ht="12" customHeight="1" x14ac:dyDescent="0.25">
      <c r="A211" s="15" t="s">
        <v>28</v>
      </c>
      <c r="B211" s="15"/>
      <c r="C211" s="15"/>
      <c r="D211" s="16"/>
      <c r="E211" s="16">
        <f t="shared" ref="E211:M211" si="10">AVERAGE(E179:E209)</f>
        <v>18.250322580645157</v>
      </c>
      <c r="F211" s="16">
        <f t="shared" si="10"/>
        <v>6.9404193548387116</v>
      </c>
      <c r="G211" s="16">
        <f t="shared" si="10"/>
        <v>66.301612903225788</v>
      </c>
      <c r="H211" s="17">
        <f t="shared" si="10"/>
        <v>5.9740967741935496</v>
      </c>
      <c r="I211" s="16">
        <f t="shared" si="10"/>
        <v>11.369999999999997</v>
      </c>
      <c r="J211" s="16">
        <f t="shared" si="10"/>
        <v>8.5639354838709689</v>
      </c>
      <c r="K211" s="16">
        <f t="shared" si="10"/>
        <v>189.81193548387094</v>
      </c>
      <c r="L211" s="16">
        <f t="shared" si="10"/>
        <v>1.6783225806451609</v>
      </c>
      <c r="M211" s="16">
        <f t="shared" si="10"/>
        <v>2.7569354838709677</v>
      </c>
    </row>
    <row r="212" spans="1:13" ht="12" customHeight="1" x14ac:dyDescent="0.25">
      <c r="A212" s="15" t="s">
        <v>29</v>
      </c>
      <c r="B212" s="15"/>
      <c r="C212" s="15"/>
      <c r="D212" s="16">
        <f>SUM(D179:D209)</f>
        <v>44</v>
      </c>
      <c r="E212" s="16"/>
      <c r="F212" s="16"/>
      <c r="G212" s="16"/>
      <c r="H212" s="17"/>
      <c r="I212" s="16"/>
      <c r="J212" s="17">
        <f>SUM(J179:J209)</f>
        <v>265.48200000000003</v>
      </c>
      <c r="K212" s="17">
        <f>SUM(K179:K209)</f>
        <v>5884.1699999999992</v>
      </c>
      <c r="L212" s="17">
        <f>SUM(L179:L209)</f>
        <v>52.027999999999992</v>
      </c>
      <c r="M212" s="16">
        <f>SUM(M179:M209)</f>
        <v>85.465000000000003</v>
      </c>
    </row>
    <row r="213" spans="1:13" ht="12" customHeight="1" x14ac:dyDescent="0.25">
      <c r="A213" s="15" t="s">
        <v>30</v>
      </c>
      <c r="B213" s="15"/>
      <c r="C213" s="15"/>
      <c r="D213" s="16"/>
      <c r="E213" s="16">
        <f>MAX(E179:E209)</f>
        <v>22.44</v>
      </c>
      <c r="F213" s="16">
        <f>MAX(F179:F209)</f>
        <v>14.41</v>
      </c>
      <c r="G213" s="16">
        <f>MAX(G179:G209)</f>
        <v>93.3</v>
      </c>
      <c r="H213" s="17"/>
      <c r="I213" s="16">
        <f>MAX(I179:I209)</f>
        <v>13.63</v>
      </c>
      <c r="J213" s="16">
        <f>MAX(J179:J209)</f>
        <v>11.67</v>
      </c>
      <c r="K213" s="16">
        <f>MAX(K179:K209)</f>
        <v>389</v>
      </c>
      <c r="L213" s="16">
        <f>MAX(L179:L209)</f>
        <v>2.6389999999999998</v>
      </c>
      <c r="M213" s="16">
        <f>MAX(M179:M209)</f>
        <v>7.2349999999999994</v>
      </c>
    </row>
    <row r="214" spans="1:13" ht="12" customHeight="1" x14ac:dyDescent="0.25">
      <c r="A214" s="15" t="s">
        <v>31</v>
      </c>
      <c r="B214" s="15"/>
      <c r="C214" s="15"/>
      <c r="D214" s="16"/>
      <c r="E214" s="16">
        <f>MIN(E179:E209)</f>
        <v>13.9</v>
      </c>
      <c r="F214" s="16">
        <f>MIN(F179:F209)</f>
        <v>0.30099999999999999</v>
      </c>
      <c r="G214" s="16">
        <f>MIN(G179:G209)</f>
        <v>42</v>
      </c>
      <c r="H214" s="17">
        <f>MIN(H180:H209)</f>
        <v>0.82699999999999996</v>
      </c>
      <c r="I214" s="16">
        <f>MIN(I179:I209)</f>
        <v>9.1300000000000008</v>
      </c>
      <c r="J214" s="16">
        <f>MIN(J179:J209)</f>
        <v>2.8650000000000002</v>
      </c>
      <c r="K214" s="16">
        <f>MIN(K179:K209)</f>
        <v>62.01</v>
      </c>
      <c r="L214" s="16">
        <f>MIN(L179:L209)</f>
        <v>0.76800000000000002</v>
      </c>
      <c r="M214" s="16">
        <f>MIN(M179:M209)</f>
        <v>0</v>
      </c>
    </row>
    <row r="215" spans="1:13" ht="12" customHeight="1" x14ac:dyDescent="0.25">
      <c r="A215" s="15" t="s">
        <v>32</v>
      </c>
      <c r="B215" s="15"/>
      <c r="C215" s="15">
        <f>SUM(E211+F211)/2</f>
        <v>12.595370967741935</v>
      </c>
      <c r="D215" s="16"/>
      <c r="E215" s="16"/>
      <c r="F215" s="16"/>
      <c r="G215" s="16"/>
      <c r="H215" s="17"/>
      <c r="I215" s="10"/>
      <c r="J215" s="3"/>
      <c r="K215" s="16"/>
      <c r="L215" s="6"/>
      <c r="M215" s="4"/>
    </row>
    <row r="216" spans="1:13" ht="12" customHeight="1" x14ac:dyDescent="0.25"/>
    <row r="217" spans="1:13" ht="12" customHeight="1" x14ac:dyDescent="0.25">
      <c r="A217" s="4" t="s">
        <v>4</v>
      </c>
      <c r="B217" s="4"/>
      <c r="C217" s="4"/>
      <c r="D217" s="5"/>
      <c r="E217" s="5"/>
      <c r="F217" s="5"/>
      <c r="G217" s="5"/>
      <c r="H217" s="7"/>
      <c r="I217" s="5"/>
      <c r="J217" s="2"/>
      <c r="K217" s="5"/>
      <c r="L217" s="5"/>
      <c r="M217" s="6"/>
    </row>
    <row r="218" spans="1:13" ht="12" customHeight="1" x14ac:dyDescent="0.25">
      <c r="A218" s="4"/>
      <c r="B218" s="4"/>
      <c r="C218" s="4"/>
      <c r="D218" s="5"/>
      <c r="E218" s="5"/>
      <c r="F218" s="5"/>
      <c r="G218" s="5"/>
      <c r="H218" s="7"/>
      <c r="I218" s="5"/>
      <c r="J218" s="2"/>
      <c r="K218" s="5"/>
      <c r="L218" s="5"/>
      <c r="M218" s="6"/>
    </row>
    <row r="219" spans="1:13" ht="12" customHeight="1" x14ac:dyDescent="0.25">
      <c r="A219" s="4" t="s">
        <v>5</v>
      </c>
      <c r="B219" s="4" t="s">
        <v>6</v>
      </c>
      <c r="C219" s="4" t="s">
        <v>7</v>
      </c>
      <c r="D219" s="5" t="s">
        <v>8</v>
      </c>
      <c r="E219" s="5" t="s">
        <v>9</v>
      </c>
      <c r="F219" s="5" t="s">
        <v>10</v>
      </c>
      <c r="G219" s="5" t="s">
        <v>11</v>
      </c>
      <c r="H219" s="7" t="s">
        <v>12</v>
      </c>
      <c r="I219" s="5" t="s">
        <v>13</v>
      </c>
      <c r="J219" s="12" t="s">
        <v>14</v>
      </c>
      <c r="K219" s="5" t="s">
        <v>14</v>
      </c>
      <c r="L219" s="5" t="s">
        <v>14</v>
      </c>
      <c r="M219" s="13" t="s">
        <v>15</v>
      </c>
    </row>
    <row r="220" spans="1:13" ht="12" customHeight="1" x14ac:dyDescent="0.25">
      <c r="A220" s="4"/>
      <c r="B220" s="4"/>
      <c r="C220" s="4"/>
      <c r="D220" s="5"/>
      <c r="E220" s="5" t="s">
        <v>16</v>
      </c>
      <c r="F220" s="5" t="s">
        <v>16</v>
      </c>
      <c r="G220" s="5" t="s">
        <v>17</v>
      </c>
      <c r="H220" s="7" t="s">
        <v>16</v>
      </c>
      <c r="I220" s="5" t="s">
        <v>16</v>
      </c>
      <c r="J220" s="12" t="s">
        <v>18</v>
      </c>
      <c r="K220" s="5" t="s">
        <v>19</v>
      </c>
      <c r="L220" s="5" t="s">
        <v>20</v>
      </c>
      <c r="M220" s="13" t="s">
        <v>21</v>
      </c>
    </row>
    <row r="221" spans="1:13" ht="12" customHeight="1" x14ac:dyDescent="0.25">
      <c r="A221" s="4"/>
      <c r="B221" s="4"/>
      <c r="C221" s="4"/>
      <c r="D221" s="5" t="s">
        <v>22</v>
      </c>
      <c r="E221" s="5" t="s">
        <v>23</v>
      </c>
      <c r="F221" s="5" t="s">
        <v>23</v>
      </c>
      <c r="G221" s="5" t="s">
        <v>24</v>
      </c>
      <c r="H221" s="7" t="s">
        <v>23</v>
      </c>
      <c r="I221" s="5" t="s">
        <v>23</v>
      </c>
      <c r="J221" s="12" t="s">
        <v>25</v>
      </c>
      <c r="K221" s="5" t="s">
        <v>26</v>
      </c>
      <c r="L221" s="5" t="s">
        <v>22</v>
      </c>
      <c r="M221" s="13" t="s">
        <v>27</v>
      </c>
    </row>
    <row r="222" spans="1:13" ht="12" customHeight="1" x14ac:dyDescent="0.25">
      <c r="A222" s="9">
        <v>1</v>
      </c>
      <c r="B222" s="9">
        <v>6</v>
      </c>
      <c r="C222" s="9">
        <v>2019</v>
      </c>
      <c r="D222" s="10">
        <v>9.6</v>
      </c>
      <c r="E222" s="10">
        <v>11.82</v>
      </c>
      <c r="F222" s="10">
        <v>7.21</v>
      </c>
      <c r="G222" s="10">
        <v>54.45</v>
      </c>
      <c r="H222" s="10">
        <v>4.8650000000000002</v>
      </c>
      <c r="I222" s="10">
        <v>11.07</v>
      </c>
      <c r="J222" s="10">
        <v>2.8079999999999998</v>
      </c>
      <c r="K222" s="10">
        <v>213.5</v>
      </c>
      <c r="L222" s="10">
        <v>0.70799999999999996</v>
      </c>
      <c r="M222" s="8">
        <f t="shared" ref="M222:M251" si="11">IF((E222+F222)/2-10&lt;=0,0,(E222+F222)/2-10)</f>
        <v>0</v>
      </c>
    </row>
    <row r="223" spans="1:13" ht="12" customHeight="1" x14ac:dyDescent="0.25">
      <c r="A223" s="9">
        <v>2</v>
      </c>
      <c r="B223" s="9">
        <v>6</v>
      </c>
      <c r="C223" s="9">
        <v>2019</v>
      </c>
      <c r="D223" s="10">
        <v>0</v>
      </c>
      <c r="E223" s="10">
        <v>12.31</v>
      </c>
      <c r="F223" s="10">
        <v>4.8689999999999998</v>
      </c>
      <c r="G223" s="10">
        <v>76.599999999999994</v>
      </c>
      <c r="H223" s="10">
        <v>2.7959999999999998</v>
      </c>
      <c r="I223" s="10">
        <v>9.7100000000000009</v>
      </c>
      <c r="J223" s="10">
        <v>8.4499999999999993</v>
      </c>
      <c r="K223" s="10">
        <v>143.4</v>
      </c>
      <c r="L223" s="10">
        <v>1.42</v>
      </c>
      <c r="M223" s="8">
        <f t="shared" si="11"/>
        <v>0</v>
      </c>
    </row>
    <row r="224" spans="1:13" ht="12" customHeight="1" x14ac:dyDescent="0.25">
      <c r="A224" s="9">
        <v>3</v>
      </c>
      <c r="B224" s="9">
        <v>6</v>
      </c>
      <c r="C224" s="9">
        <v>2019</v>
      </c>
      <c r="D224" s="10">
        <v>0</v>
      </c>
      <c r="E224" s="10">
        <v>13.86</v>
      </c>
      <c r="F224" s="10">
        <v>-1.3520000000000001</v>
      </c>
      <c r="G224" s="10">
        <v>44.5</v>
      </c>
      <c r="H224" s="10">
        <v>-0.504</v>
      </c>
      <c r="I224" s="10">
        <v>8.26</v>
      </c>
      <c r="J224" s="10">
        <v>8.24</v>
      </c>
      <c r="K224" s="10">
        <v>303.7</v>
      </c>
      <c r="L224" s="10">
        <v>1.6919999999999999</v>
      </c>
      <c r="M224" s="8">
        <f t="shared" si="11"/>
        <v>0</v>
      </c>
    </row>
    <row r="225" spans="1:13" ht="12" customHeight="1" x14ac:dyDescent="0.25">
      <c r="A225" s="9">
        <v>4</v>
      </c>
      <c r="B225" s="9">
        <v>6</v>
      </c>
      <c r="C225" s="9">
        <v>2019</v>
      </c>
      <c r="D225" s="10">
        <v>3.8</v>
      </c>
      <c r="E225" s="10">
        <v>15.07</v>
      </c>
      <c r="F225" s="10">
        <v>4.7149999999999999</v>
      </c>
      <c r="G225" s="10">
        <v>91.5</v>
      </c>
      <c r="H225" s="10">
        <v>2.2810000000000001</v>
      </c>
      <c r="I225" s="10">
        <v>8.93</v>
      </c>
      <c r="J225" s="10">
        <v>4.2990000000000004</v>
      </c>
      <c r="K225" s="10">
        <v>120.2</v>
      </c>
      <c r="L225" s="10">
        <v>0.93700000000000006</v>
      </c>
      <c r="M225" s="8">
        <f t="shared" si="11"/>
        <v>0</v>
      </c>
    </row>
    <row r="226" spans="1:13" ht="12" customHeight="1" x14ac:dyDescent="0.25">
      <c r="A226" s="9">
        <v>5</v>
      </c>
      <c r="B226" s="9">
        <v>6</v>
      </c>
      <c r="C226" s="9">
        <v>2019</v>
      </c>
      <c r="D226" s="10">
        <v>7.6</v>
      </c>
      <c r="E226" s="10">
        <v>9.44</v>
      </c>
      <c r="F226" s="10">
        <v>6.4690000000000003</v>
      </c>
      <c r="G226" s="10">
        <v>55.31</v>
      </c>
      <c r="H226" s="10">
        <v>6.5039999999999996</v>
      </c>
      <c r="I226" s="10">
        <v>9.61</v>
      </c>
      <c r="J226" s="10">
        <v>1.6870000000000001</v>
      </c>
      <c r="K226" s="10">
        <v>155.19999999999999</v>
      </c>
      <c r="L226" s="10">
        <v>0.307</v>
      </c>
      <c r="M226" s="8">
        <f t="shared" si="11"/>
        <v>0</v>
      </c>
    </row>
    <row r="227" spans="1:13" ht="12" customHeight="1" x14ac:dyDescent="0.25">
      <c r="A227" s="9">
        <v>6</v>
      </c>
      <c r="B227" s="9">
        <v>6</v>
      </c>
      <c r="C227" s="9">
        <v>2019</v>
      </c>
      <c r="D227" s="10">
        <v>0</v>
      </c>
      <c r="E227" s="10">
        <v>13.9</v>
      </c>
      <c r="F227" s="10">
        <v>-1.8979999999999999</v>
      </c>
      <c r="G227" s="10">
        <v>50.5</v>
      </c>
      <c r="H227" s="10">
        <v>-0.79400000000000004</v>
      </c>
      <c r="I227" s="10">
        <v>8.1</v>
      </c>
      <c r="J227" s="10">
        <v>6.1210000000000004</v>
      </c>
      <c r="K227" s="10">
        <v>273.89999999999998</v>
      </c>
      <c r="L227" s="10">
        <v>1.512</v>
      </c>
      <c r="M227" s="8">
        <f t="shared" si="11"/>
        <v>0</v>
      </c>
    </row>
    <row r="228" spans="1:13" ht="12" customHeight="1" x14ac:dyDescent="0.25">
      <c r="A228" s="9">
        <v>7</v>
      </c>
      <c r="B228" s="9">
        <v>6</v>
      </c>
      <c r="C228" s="9">
        <v>2019</v>
      </c>
      <c r="D228" s="10">
        <v>0</v>
      </c>
      <c r="E228" s="10">
        <v>14.87</v>
      </c>
      <c r="F228" s="10">
        <v>2.113</v>
      </c>
      <c r="G228" s="10">
        <v>59.69</v>
      </c>
      <c r="H228" s="10">
        <v>1.2769999999999999</v>
      </c>
      <c r="I228" s="10">
        <v>8.16</v>
      </c>
      <c r="J228" s="10">
        <v>7.86</v>
      </c>
      <c r="K228" s="10">
        <v>122.7</v>
      </c>
      <c r="L228" s="10">
        <v>1.4930000000000001</v>
      </c>
      <c r="M228" s="8">
        <f t="shared" si="11"/>
        <v>0</v>
      </c>
    </row>
    <row r="229" spans="1:13" ht="12" customHeight="1" x14ac:dyDescent="0.25">
      <c r="A229" s="9">
        <v>8</v>
      </c>
      <c r="B229" s="9">
        <v>6</v>
      </c>
      <c r="C229" s="9">
        <v>2019</v>
      </c>
      <c r="D229" s="10">
        <v>0</v>
      </c>
      <c r="E229" s="10">
        <v>14.41</v>
      </c>
      <c r="F229" s="10">
        <v>3.83</v>
      </c>
      <c r="G229" s="10">
        <v>80</v>
      </c>
      <c r="H229" s="10">
        <v>2.3690000000000002</v>
      </c>
      <c r="I229" s="10">
        <v>8.14</v>
      </c>
      <c r="J229" s="10">
        <v>5.7089999999999996</v>
      </c>
      <c r="K229" s="10">
        <v>195.2</v>
      </c>
      <c r="L229" s="10">
        <v>1.1020000000000001</v>
      </c>
      <c r="M229" s="8">
        <f t="shared" si="11"/>
        <v>0</v>
      </c>
    </row>
    <row r="230" spans="1:13" ht="12" customHeight="1" x14ac:dyDescent="0.25">
      <c r="A230" s="9">
        <v>9</v>
      </c>
      <c r="B230" s="9">
        <v>6</v>
      </c>
      <c r="C230" s="9">
        <v>2019</v>
      </c>
      <c r="D230" s="10">
        <v>0</v>
      </c>
      <c r="E230" s="10">
        <v>14.28</v>
      </c>
      <c r="F230" s="10">
        <v>-0.41399999999999998</v>
      </c>
      <c r="G230" s="10">
        <v>62.61</v>
      </c>
      <c r="H230" s="10">
        <v>-0.75900000000000001</v>
      </c>
      <c r="I230" s="10">
        <v>7.43</v>
      </c>
      <c r="J230" s="10">
        <v>5.923</v>
      </c>
      <c r="K230" s="10">
        <v>237.9</v>
      </c>
      <c r="L230" s="10">
        <v>1.351</v>
      </c>
      <c r="M230" s="8">
        <f t="shared" si="11"/>
        <v>0</v>
      </c>
    </row>
    <row r="231" spans="1:13" ht="12" customHeight="1" x14ac:dyDescent="0.25">
      <c r="A231" s="9">
        <v>10</v>
      </c>
      <c r="B231" s="9">
        <v>6</v>
      </c>
      <c r="C231" s="9">
        <v>2019</v>
      </c>
      <c r="D231" s="10">
        <v>0</v>
      </c>
      <c r="E231" s="10">
        <v>16.7</v>
      </c>
      <c r="F231" s="10">
        <v>4.5250000000000004</v>
      </c>
      <c r="G231" s="10">
        <v>57.23</v>
      </c>
      <c r="H231" s="10">
        <v>2.2429999999999999</v>
      </c>
      <c r="I231" s="10">
        <v>8.5</v>
      </c>
      <c r="J231" s="10">
        <v>5.6459999999999999</v>
      </c>
      <c r="K231" s="10">
        <v>90.4</v>
      </c>
      <c r="L231" s="10">
        <v>0.91500000000000004</v>
      </c>
      <c r="M231" s="8">
        <f t="shared" si="11"/>
        <v>0.61250000000000071</v>
      </c>
    </row>
    <row r="232" spans="1:13" ht="12" customHeight="1" x14ac:dyDescent="0.25">
      <c r="A232" s="9">
        <v>11</v>
      </c>
      <c r="B232" s="9">
        <v>6</v>
      </c>
      <c r="C232" s="9">
        <v>2019</v>
      </c>
      <c r="D232" s="10">
        <v>0</v>
      </c>
      <c r="E232" s="10">
        <v>14.86</v>
      </c>
      <c r="F232" s="10">
        <v>1.931</v>
      </c>
      <c r="G232" s="10">
        <v>77.8</v>
      </c>
      <c r="H232" s="10">
        <v>1.4770000000000001</v>
      </c>
      <c r="I232" s="10">
        <v>8.4700000000000006</v>
      </c>
      <c r="J232" s="10">
        <v>3.7160000000000002</v>
      </c>
      <c r="K232" s="10">
        <v>222.7</v>
      </c>
      <c r="L232" s="10">
        <v>1.167</v>
      </c>
      <c r="M232" s="8">
        <f t="shared" si="11"/>
        <v>0</v>
      </c>
    </row>
    <row r="233" spans="1:13" ht="12" customHeight="1" x14ac:dyDescent="0.25">
      <c r="A233" s="9">
        <v>12</v>
      </c>
      <c r="B233" s="9">
        <v>6</v>
      </c>
      <c r="C233" s="9">
        <v>2019</v>
      </c>
      <c r="D233" s="10">
        <v>0</v>
      </c>
      <c r="E233" s="10">
        <v>15.82</v>
      </c>
      <c r="F233" s="10">
        <v>11.77</v>
      </c>
      <c r="G233" s="10">
        <v>70.7</v>
      </c>
      <c r="H233" s="10">
        <v>9.2799999999999994</v>
      </c>
      <c r="I233" s="10">
        <v>9.64</v>
      </c>
      <c r="J233" s="10">
        <v>2.8420000000000001</v>
      </c>
      <c r="K233" s="10">
        <v>182</v>
      </c>
      <c r="L233" s="10">
        <v>0.58399999999999996</v>
      </c>
      <c r="M233" s="8">
        <f t="shared" si="11"/>
        <v>3.7949999999999999</v>
      </c>
    </row>
    <row r="234" spans="1:13" ht="12" customHeight="1" x14ac:dyDescent="0.25">
      <c r="A234" s="9">
        <v>13</v>
      </c>
      <c r="B234" s="9">
        <v>6</v>
      </c>
      <c r="C234" s="9">
        <v>2019</v>
      </c>
      <c r="D234" s="10">
        <v>2.2000000000000002</v>
      </c>
      <c r="E234" s="10">
        <v>13.26</v>
      </c>
      <c r="F234" s="10">
        <v>9.83</v>
      </c>
      <c r="G234" s="10">
        <v>91.3</v>
      </c>
      <c r="H234" s="10">
        <v>9.0299999999999994</v>
      </c>
      <c r="I234" s="10">
        <v>10.199999999999999</v>
      </c>
      <c r="J234" s="10">
        <v>2.3290000000000002</v>
      </c>
      <c r="K234" s="10">
        <v>183.1</v>
      </c>
      <c r="L234" s="10">
        <v>0.51700000000000002</v>
      </c>
      <c r="M234" s="8">
        <f t="shared" si="11"/>
        <v>1.5449999999999999</v>
      </c>
    </row>
    <row r="235" spans="1:13" ht="12" customHeight="1" x14ac:dyDescent="0.25">
      <c r="A235" s="9">
        <v>14</v>
      </c>
      <c r="B235" s="9">
        <v>6</v>
      </c>
      <c r="C235" s="9">
        <v>2019</v>
      </c>
      <c r="D235" s="10">
        <v>0.2</v>
      </c>
      <c r="E235" s="10">
        <v>15.9</v>
      </c>
      <c r="F235" s="10">
        <v>11.41</v>
      </c>
      <c r="G235" s="10">
        <v>95.3</v>
      </c>
      <c r="H235" s="10">
        <v>10.220000000000001</v>
      </c>
      <c r="I235" s="10">
        <v>10.75</v>
      </c>
      <c r="J235" s="10">
        <v>3.0840000000000001</v>
      </c>
      <c r="K235" s="10">
        <v>47.75</v>
      </c>
      <c r="L235" s="10">
        <v>0.41799999999999998</v>
      </c>
      <c r="M235" s="8">
        <f t="shared" si="11"/>
        <v>3.6550000000000011</v>
      </c>
    </row>
    <row r="236" spans="1:13" ht="12" customHeight="1" x14ac:dyDescent="0.25">
      <c r="A236" s="9">
        <v>15</v>
      </c>
      <c r="B236" s="9">
        <v>6</v>
      </c>
      <c r="C236" s="9">
        <v>2019</v>
      </c>
      <c r="D236" s="10">
        <v>2.4</v>
      </c>
      <c r="E236" s="10">
        <v>14.8</v>
      </c>
      <c r="F236" s="10">
        <v>8.9600000000000009</v>
      </c>
      <c r="G236" s="10">
        <v>92.9</v>
      </c>
      <c r="H236" s="10">
        <v>9.15</v>
      </c>
      <c r="I236" s="10">
        <v>11.13</v>
      </c>
      <c r="J236" s="10">
        <v>4.3259999999999996</v>
      </c>
      <c r="K236" s="10">
        <v>29.25</v>
      </c>
      <c r="L236" s="10">
        <v>0.54200000000000004</v>
      </c>
      <c r="M236" s="8">
        <f t="shared" si="11"/>
        <v>1.8800000000000008</v>
      </c>
    </row>
    <row r="237" spans="1:13" ht="12" customHeight="1" x14ac:dyDescent="0.25">
      <c r="A237" s="9">
        <v>16</v>
      </c>
      <c r="B237" s="9">
        <v>6</v>
      </c>
      <c r="C237" s="9">
        <v>2019</v>
      </c>
      <c r="D237" s="10">
        <v>0</v>
      </c>
      <c r="E237" s="10">
        <v>15.52</v>
      </c>
      <c r="F237" s="10">
        <v>2.7789999999999999</v>
      </c>
      <c r="G237" s="10">
        <v>65.42</v>
      </c>
      <c r="H237" s="10">
        <v>2.7839999999999998</v>
      </c>
      <c r="I237" s="10">
        <v>10.53</v>
      </c>
      <c r="J237" s="10">
        <v>7.95</v>
      </c>
      <c r="K237" s="10">
        <v>160.80000000000001</v>
      </c>
      <c r="L237" s="10">
        <v>1.522</v>
      </c>
      <c r="M237" s="8">
        <f t="shared" si="11"/>
        <v>0</v>
      </c>
    </row>
    <row r="238" spans="1:13" ht="12" customHeight="1" x14ac:dyDescent="0.25">
      <c r="A238" s="9">
        <v>17</v>
      </c>
      <c r="B238" s="9">
        <v>6</v>
      </c>
      <c r="C238" s="9">
        <v>2019</v>
      </c>
      <c r="D238" s="10">
        <v>0</v>
      </c>
      <c r="E238" s="10">
        <v>13.54</v>
      </c>
      <c r="F238" s="10">
        <v>2.3780000000000001</v>
      </c>
      <c r="G238" s="10">
        <v>75.5</v>
      </c>
      <c r="H238" s="10">
        <v>1.0249999999999999</v>
      </c>
      <c r="I238" s="10">
        <v>9.11</v>
      </c>
      <c r="J238" s="10">
        <v>7.38</v>
      </c>
      <c r="K238" s="10">
        <v>80.2</v>
      </c>
      <c r="L238" s="10">
        <v>1.042</v>
      </c>
      <c r="M238" s="8">
        <f t="shared" si="11"/>
        <v>0</v>
      </c>
    </row>
    <row r="239" spans="1:13" ht="12" customHeight="1" x14ac:dyDescent="0.25">
      <c r="A239" s="9">
        <v>18</v>
      </c>
      <c r="B239" s="9">
        <v>6</v>
      </c>
      <c r="C239" s="9">
        <v>2019</v>
      </c>
      <c r="D239" s="10">
        <v>0</v>
      </c>
      <c r="E239" s="10">
        <v>12.93</v>
      </c>
      <c r="F239" s="10">
        <v>-0.54</v>
      </c>
      <c r="G239" s="10">
        <v>65.67</v>
      </c>
      <c r="H239" s="10">
        <v>-0.68400000000000005</v>
      </c>
      <c r="I239" s="10">
        <v>8.0299999999999994</v>
      </c>
      <c r="J239" s="10">
        <v>7.68</v>
      </c>
      <c r="K239" s="10">
        <v>112.2</v>
      </c>
      <c r="L239" s="10">
        <v>1.1359999999999999</v>
      </c>
      <c r="M239" s="8">
        <f t="shared" si="11"/>
        <v>0</v>
      </c>
    </row>
    <row r="240" spans="1:13" ht="12" customHeight="1" x14ac:dyDescent="0.25">
      <c r="A240" s="9">
        <v>19</v>
      </c>
      <c r="B240" s="9">
        <v>6</v>
      </c>
      <c r="C240" s="9">
        <v>2019</v>
      </c>
      <c r="D240" s="10">
        <v>0</v>
      </c>
      <c r="E240" s="10">
        <v>12.56</v>
      </c>
      <c r="F240" s="10">
        <v>-0.97399999999999998</v>
      </c>
      <c r="G240" s="10">
        <v>59.08</v>
      </c>
      <c r="H240" s="10">
        <v>-1.1140000000000001</v>
      </c>
      <c r="I240" s="10">
        <v>7.23</v>
      </c>
      <c r="J240" s="10">
        <v>7.78</v>
      </c>
      <c r="K240" s="10">
        <v>96.1</v>
      </c>
      <c r="L240" s="10">
        <v>1.113</v>
      </c>
      <c r="M240" s="8">
        <f t="shared" si="11"/>
        <v>0</v>
      </c>
    </row>
    <row r="241" spans="1:13" ht="12" customHeight="1" x14ac:dyDescent="0.25">
      <c r="A241" s="9">
        <v>20</v>
      </c>
      <c r="B241" s="9">
        <v>6</v>
      </c>
      <c r="C241" s="9">
        <v>2019</v>
      </c>
      <c r="D241" s="10">
        <v>2.4</v>
      </c>
      <c r="E241" s="10">
        <v>12.06</v>
      </c>
      <c r="F241" s="10">
        <v>-2.5990000000000002</v>
      </c>
      <c r="G241" s="10">
        <v>66.59</v>
      </c>
      <c r="H241" s="10">
        <v>-2.0830000000000002</v>
      </c>
      <c r="I241" s="10">
        <v>6.5279999999999996</v>
      </c>
      <c r="J241" s="10">
        <v>5.6079999999999997</v>
      </c>
      <c r="K241" s="10">
        <v>186.2</v>
      </c>
      <c r="L241" s="10">
        <v>1.046</v>
      </c>
      <c r="M241" s="8">
        <f t="shared" si="11"/>
        <v>0</v>
      </c>
    </row>
    <row r="242" spans="1:13" ht="12" customHeight="1" x14ac:dyDescent="0.25">
      <c r="A242" s="9">
        <v>21</v>
      </c>
      <c r="B242" s="9">
        <v>6</v>
      </c>
      <c r="C242" s="9">
        <v>2019</v>
      </c>
      <c r="D242" s="10">
        <v>0</v>
      </c>
      <c r="E242" s="10">
        <v>16.75</v>
      </c>
      <c r="F242" s="10">
        <v>8.1300000000000008</v>
      </c>
      <c r="G242" s="10">
        <v>64.650000000000006</v>
      </c>
      <c r="H242" s="10">
        <v>4.3840000000000003</v>
      </c>
      <c r="I242" s="10">
        <v>8.2899999999999991</v>
      </c>
      <c r="J242" s="10">
        <v>7.71</v>
      </c>
      <c r="K242" s="10">
        <v>282.8</v>
      </c>
      <c r="L242" s="10">
        <v>1.907</v>
      </c>
      <c r="M242" s="8">
        <f t="shared" si="11"/>
        <v>2.4400000000000013</v>
      </c>
    </row>
    <row r="243" spans="1:13" ht="12" customHeight="1" x14ac:dyDescent="0.25">
      <c r="A243" s="9">
        <v>22</v>
      </c>
      <c r="B243" s="9">
        <v>6</v>
      </c>
      <c r="C243" s="9">
        <v>2019</v>
      </c>
      <c r="D243" s="10">
        <v>0</v>
      </c>
      <c r="E243" s="10">
        <v>14.78</v>
      </c>
      <c r="F243" s="10">
        <v>1.7290000000000001</v>
      </c>
      <c r="G243" s="10">
        <v>78.2</v>
      </c>
      <c r="H243" s="10">
        <v>0.52400000000000002</v>
      </c>
      <c r="I243" s="10">
        <v>7.89</v>
      </c>
      <c r="J243" s="10">
        <v>5.5579999999999998</v>
      </c>
      <c r="K243" s="10">
        <v>136.80000000000001</v>
      </c>
      <c r="L243" s="10">
        <v>0.83</v>
      </c>
      <c r="M243" s="8">
        <f t="shared" si="11"/>
        <v>0</v>
      </c>
    </row>
    <row r="244" spans="1:13" ht="12" customHeight="1" x14ac:dyDescent="0.25">
      <c r="A244" s="9">
        <v>23</v>
      </c>
      <c r="B244" s="9">
        <v>6</v>
      </c>
      <c r="C244" s="9">
        <v>2019</v>
      </c>
      <c r="D244" s="10">
        <v>1</v>
      </c>
      <c r="E244" s="10">
        <v>11.67</v>
      </c>
      <c r="F244" s="10">
        <v>2.2440000000000002</v>
      </c>
      <c r="G244" s="10">
        <v>87.2</v>
      </c>
      <c r="H244" s="10">
        <v>1.7270000000000001</v>
      </c>
      <c r="I244" s="10">
        <v>8.16</v>
      </c>
      <c r="J244" s="10">
        <v>3.1389999999999998</v>
      </c>
      <c r="K244" s="10">
        <v>269</v>
      </c>
      <c r="L244" s="10">
        <v>0.70099999999999996</v>
      </c>
      <c r="M244" s="8">
        <f t="shared" si="11"/>
        <v>0</v>
      </c>
    </row>
    <row r="245" spans="1:13" ht="12" customHeight="1" x14ac:dyDescent="0.25">
      <c r="A245" s="9">
        <v>24</v>
      </c>
      <c r="B245" s="9">
        <v>6</v>
      </c>
      <c r="C245" s="9">
        <v>2019</v>
      </c>
      <c r="D245" s="10">
        <v>0</v>
      </c>
      <c r="E245" s="10">
        <v>12.81</v>
      </c>
      <c r="F245" s="10">
        <v>1.635</v>
      </c>
      <c r="G245" s="10">
        <v>79.8</v>
      </c>
      <c r="H245" s="10">
        <v>1.3660000000000001</v>
      </c>
      <c r="I245" s="10">
        <v>8.48</v>
      </c>
      <c r="J245" s="10">
        <v>7.35</v>
      </c>
      <c r="K245" s="10">
        <v>122</v>
      </c>
      <c r="L245" s="10">
        <v>1.0469999999999999</v>
      </c>
      <c r="M245" s="8">
        <f t="shared" si="11"/>
        <v>0</v>
      </c>
    </row>
    <row r="246" spans="1:13" ht="12" customHeight="1" x14ac:dyDescent="0.25">
      <c r="A246" s="9">
        <v>25</v>
      </c>
      <c r="B246" s="9">
        <v>6</v>
      </c>
      <c r="C246" s="9">
        <v>2019</v>
      </c>
      <c r="D246" s="10">
        <v>0</v>
      </c>
      <c r="E246" s="10">
        <v>13.67</v>
      </c>
      <c r="F246" s="10">
        <v>-1.7000000000000001E-2</v>
      </c>
      <c r="G246" s="10">
        <v>69.17</v>
      </c>
      <c r="H246" s="10">
        <v>-0.45600000000000002</v>
      </c>
      <c r="I246" s="10">
        <v>7.37</v>
      </c>
      <c r="J246" s="10">
        <v>7.7</v>
      </c>
      <c r="K246" s="10">
        <v>83.4</v>
      </c>
      <c r="L246" s="10">
        <v>1.0149999999999999</v>
      </c>
      <c r="M246" s="8">
        <f t="shared" si="11"/>
        <v>0</v>
      </c>
    </row>
    <row r="247" spans="1:13" ht="12" customHeight="1" x14ac:dyDescent="0.25">
      <c r="A247" s="9">
        <v>26</v>
      </c>
      <c r="B247" s="9">
        <v>6</v>
      </c>
      <c r="C247" s="9">
        <v>2019</v>
      </c>
      <c r="D247" s="10">
        <v>0.2</v>
      </c>
      <c r="E247" s="10">
        <v>12.97</v>
      </c>
      <c r="F247" s="10">
        <v>-1.5069999999999999</v>
      </c>
      <c r="G247" s="10">
        <v>68.510000000000005</v>
      </c>
      <c r="H247" s="10">
        <v>-2.6070000000000002</v>
      </c>
      <c r="I247" s="10">
        <v>6.5049999999999999</v>
      </c>
      <c r="J247" s="10">
        <v>7.76</v>
      </c>
      <c r="K247" s="10">
        <v>96.9</v>
      </c>
      <c r="L247" s="10">
        <v>1.0189999999999999</v>
      </c>
      <c r="M247" s="8">
        <f t="shared" si="11"/>
        <v>0</v>
      </c>
    </row>
    <row r="248" spans="1:13" ht="12" customHeight="1" x14ac:dyDescent="0.25">
      <c r="A248" s="9">
        <v>27</v>
      </c>
      <c r="B248" s="9">
        <v>6</v>
      </c>
      <c r="C248" s="9">
        <v>2019</v>
      </c>
      <c r="D248" s="10">
        <v>0</v>
      </c>
      <c r="E248" s="10">
        <v>13.68</v>
      </c>
      <c r="F248" s="10">
        <v>0.20899999999999999</v>
      </c>
      <c r="G248" s="10">
        <v>78.5</v>
      </c>
      <c r="H248" s="10">
        <v>-0.996</v>
      </c>
      <c r="I248" s="10">
        <v>6.1890000000000001</v>
      </c>
      <c r="J248" s="10">
        <v>7.82</v>
      </c>
      <c r="K248" s="10">
        <v>75.400000000000006</v>
      </c>
      <c r="L248" s="10">
        <v>1.016</v>
      </c>
      <c r="M248" s="8">
        <f t="shared" si="11"/>
        <v>0</v>
      </c>
    </row>
    <row r="249" spans="1:13" ht="12" customHeight="1" x14ac:dyDescent="0.25">
      <c r="A249" s="9">
        <v>28</v>
      </c>
      <c r="B249" s="9">
        <v>6</v>
      </c>
      <c r="C249" s="9">
        <v>2019</v>
      </c>
      <c r="D249" s="10">
        <v>0.2</v>
      </c>
      <c r="E249" s="10">
        <v>13.25</v>
      </c>
      <c r="F249" s="10">
        <v>-3.2410000000000001</v>
      </c>
      <c r="G249" s="10">
        <v>60.06</v>
      </c>
      <c r="H249" s="10">
        <v>-4.3780000000000001</v>
      </c>
      <c r="I249" s="10">
        <v>5.6130000000000004</v>
      </c>
      <c r="J249" s="10">
        <v>7.97</v>
      </c>
      <c r="K249" s="10">
        <v>84.4</v>
      </c>
      <c r="L249" s="10">
        <v>1.073</v>
      </c>
      <c r="M249" s="8">
        <f t="shared" si="11"/>
        <v>0</v>
      </c>
    </row>
    <row r="250" spans="1:13" ht="12" customHeight="1" x14ac:dyDescent="0.25">
      <c r="A250" s="9">
        <v>29</v>
      </c>
      <c r="B250" s="9">
        <v>6</v>
      </c>
      <c r="C250" s="9">
        <v>2019</v>
      </c>
      <c r="D250" s="10">
        <v>0</v>
      </c>
      <c r="E250" s="10">
        <v>13.78</v>
      </c>
      <c r="F250" s="10">
        <v>-5.6000000000000001E-2</v>
      </c>
      <c r="G250" s="10">
        <v>63.01</v>
      </c>
      <c r="H250" s="10">
        <v>-1.3640000000000001</v>
      </c>
      <c r="I250" s="10">
        <v>5.6509999999999998</v>
      </c>
      <c r="J250" s="10">
        <v>8.34</v>
      </c>
      <c r="K250" s="10">
        <v>227.9</v>
      </c>
      <c r="L250" s="10">
        <v>1.6080000000000001</v>
      </c>
      <c r="M250" s="8">
        <f t="shared" si="11"/>
        <v>0</v>
      </c>
    </row>
    <row r="251" spans="1:13" ht="12" customHeight="1" x14ac:dyDescent="0.25">
      <c r="A251" s="9">
        <v>30</v>
      </c>
      <c r="B251" s="9">
        <v>6</v>
      </c>
      <c r="C251" s="9">
        <v>2019</v>
      </c>
      <c r="D251" s="10">
        <v>0</v>
      </c>
      <c r="E251" s="10">
        <v>15.06</v>
      </c>
      <c r="F251" s="10">
        <v>-1.4750000000000001</v>
      </c>
      <c r="G251" s="10">
        <v>50.08</v>
      </c>
      <c r="H251" s="10">
        <v>-2.605</v>
      </c>
      <c r="I251" s="10">
        <v>5.7590000000000003</v>
      </c>
      <c r="J251" s="10">
        <v>7.8</v>
      </c>
      <c r="K251" s="10">
        <v>117.2</v>
      </c>
      <c r="L251" s="10">
        <v>1</v>
      </c>
      <c r="M251" s="8">
        <f t="shared" si="11"/>
        <v>0</v>
      </c>
    </row>
    <row r="252" spans="1:13" ht="12" customHeight="1" x14ac:dyDescent="0.25">
      <c r="A252" s="18"/>
      <c r="B252" s="9"/>
      <c r="C252" s="9"/>
      <c r="D252" s="10"/>
      <c r="E252" s="10"/>
      <c r="F252" s="10"/>
      <c r="G252" s="10"/>
      <c r="H252" s="10"/>
      <c r="I252" s="10"/>
      <c r="J252" s="10"/>
      <c r="K252" s="10"/>
      <c r="L252" s="10"/>
      <c r="M252" s="8"/>
    </row>
    <row r="253" spans="1:13" ht="12" customHeight="1" x14ac:dyDescent="0.25">
      <c r="A253" s="15" t="s">
        <v>28</v>
      </c>
      <c r="B253" s="15"/>
      <c r="C253" s="15"/>
      <c r="D253" s="16"/>
      <c r="E253" s="16">
        <f t="shared" ref="E253:M253" si="12">AVERAGE(E222:E251)</f>
        <v>13.877666666666666</v>
      </c>
      <c r="F253" s="16">
        <f t="shared" si="12"/>
        <v>2.755433333333333</v>
      </c>
      <c r="G253" s="16">
        <f t="shared" si="12"/>
        <v>69.727666666666664</v>
      </c>
      <c r="H253" s="17">
        <f t="shared" si="12"/>
        <v>1.8319333333333334</v>
      </c>
      <c r="I253" s="17">
        <f t="shared" si="12"/>
        <v>8.3144999999999989</v>
      </c>
      <c r="J253" s="16">
        <f t="shared" si="12"/>
        <v>6.019499999999999</v>
      </c>
      <c r="K253" s="16">
        <f t="shared" si="12"/>
        <v>155.0733333333333</v>
      </c>
      <c r="L253" s="16">
        <f t="shared" si="12"/>
        <v>1.0580000000000001</v>
      </c>
      <c r="M253" s="16">
        <f t="shared" si="12"/>
        <v>0.46425000000000011</v>
      </c>
    </row>
    <row r="254" spans="1:13" ht="12" customHeight="1" x14ac:dyDescent="0.25">
      <c r="A254" s="15" t="s">
        <v>29</v>
      </c>
      <c r="B254" s="15"/>
      <c r="C254" s="15"/>
      <c r="D254" s="16">
        <f>SUM(D222:D251)</f>
        <v>29.599999999999994</v>
      </c>
      <c r="E254" s="16"/>
      <c r="F254" s="16"/>
      <c r="G254" s="16"/>
      <c r="H254" s="17"/>
      <c r="I254" s="16"/>
      <c r="J254" s="16">
        <f>SUM(J222:J251)</f>
        <v>180.58499999999998</v>
      </c>
      <c r="K254" s="16">
        <f>SUM(K222:K251)</f>
        <v>4652.1999999999989</v>
      </c>
      <c r="L254" s="16">
        <f>SUM(L222:L251)</f>
        <v>31.74</v>
      </c>
      <c r="M254" s="16">
        <f>SUM(M222:M251)</f>
        <v>13.927500000000004</v>
      </c>
    </row>
    <row r="255" spans="1:13" ht="12" customHeight="1" x14ac:dyDescent="0.25">
      <c r="A255" s="15" t="s">
        <v>30</v>
      </c>
      <c r="B255" s="15"/>
      <c r="C255" s="15"/>
      <c r="D255" s="16"/>
      <c r="E255" s="16">
        <f>MAX(E222:E251)</f>
        <v>16.75</v>
      </c>
      <c r="F255" s="16">
        <f>MAX(F222:F251)</f>
        <v>11.77</v>
      </c>
      <c r="G255" s="16">
        <f>MAX(G222:G251)</f>
        <v>95.3</v>
      </c>
      <c r="H255" s="17"/>
      <c r="I255" s="16">
        <f>MAX(I222:I251)</f>
        <v>11.13</v>
      </c>
      <c r="J255" s="16">
        <f>MAX(J222:J251)</f>
        <v>8.4499999999999993</v>
      </c>
      <c r="K255" s="16">
        <f>MAX(K222:K251)</f>
        <v>303.7</v>
      </c>
      <c r="L255" s="16">
        <f>MAX(L222:L251)</f>
        <v>1.907</v>
      </c>
      <c r="M255" s="16">
        <f>MAX(M222:M251)</f>
        <v>3.7949999999999999</v>
      </c>
    </row>
    <row r="256" spans="1:13" ht="12" customHeight="1" x14ac:dyDescent="0.25">
      <c r="A256" s="15" t="s">
        <v>31</v>
      </c>
      <c r="B256" s="15"/>
      <c r="C256" s="15"/>
      <c r="D256" s="16"/>
      <c r="E256" s="16">
        <f t="shared" ref="E256:M256" si="13">MIN(E222:E251)</f>
        <v>9.44</v>
      </c>
      <c r="F256" s="16">
        <f t="shared" si="13"/>
        <v>-3.2410000000000001</v>
      </c>
      <c r="G256" s="16">
        <f t="shared" si="13"/>
        <v>44.5</v>
      </c>
      <c r="H256" s="17">
        <f t="shared" si="13"/>
        <v>-4.3780000000000001</v>
      </c>
      <c r="I256" s="16">
        <f t="shared" si="13"/>
        <v>5.6130000000000004</v>
      </c>
      <c r="J256" s="16">
        <f t="shared" si="13"/>
        <v>1.6870000000000001</v>
      </c>
      <c r="K256" s="16">
        <f t="shared" si="13"/>
        <v>29.25</v>
      </c>
      <c r="L256" s="16">
        <f t="shared" si="13"/>
        <v>0.307</v>
      </c>
      <c r="M256" s="16">
        <f t="shared" si="13"/>
        <v>0</v>
      </c>
    </row>
    <row r="257" spans="1:13" ht="12" customHeight="1" x14ac:dyDescent="0.25">
      <c r="A257" s="15" t="s">
        <v>32</v>
      </c>
      <c r="B257" s="15"/>
      <c r="C257" s="15">
        <f>SUM(E253+F253)/2</f>
        <v>8.3165499999999994</v>
      </c>
      <c r="D257" s="16"/>
      <c r="E257" s="16"/>
      <c r="F257" s="16"/>
      <c r="G257" s="16"/>
      <c r="H257" s="17"/>
      <c r="I257" s="16"/>
      <c r="J257" s="2"/>
      <c r="K257" s="16"/>
      <c r="L257" s="6"/>
      <c r="M257" s="6"/>
    </row>
    <row r="258" spans="1:13" ht="12" customHeight="1" x14ac:dyDescent="0.25"/>
    <row r="259" spans="1:13" ht="12" customHeight="1" x14ac:dyDescent="0.25">
      <c r="A259" s="4" t="s">
        <v>4</v>
      </c>
      <c r="B259" s="4"/>
      <c r="C259" s="4"/>
      <c r="D259" s="5"/>
      <c r="E259" s="5"/>
      <c r="F259" s="5"/>
      <c r="G259" s="5"/>
      <c r="H259" s="7"/>
      <c r="I259" s="19"/>
      <c r="J259" s="2"/>
      <c r="K259" s="5"/>
      <c r="L259" s="5"/>
      <c r="M259" s="6"/>
    </row>
    <row r="260" spans="1:13" ht="12" customHeight="1" x14ac:dyDescent="0.25">
      <c r="A260" s="4"/>
      <c r="B260" s="4"/>
      <c r="C260" s="4"/>
      <c r="D260" s="5"/>
      <c r="E260" s="5"/>
      <c r="F260" s="5"/>
      <c r="G260" s="5"/>
      <c r="H260" s="7"/>
      <c r="I260" s="19"/>
      <c r="J260" s="2"/>
      <c r="K260" s="5"/>
      <c r="L260" s="5"/>
      <c r="M260" s="6"/>
    </row>
    <row r="261" spans="1:13" ht="12" customHeight="1" x14ac:dyDescent="0.25">
      <c r="A261" s="4" t="s">
        <v>5</v>
      </c>
      <c r="B261" s="4" t="s">
        <v>6</v>
      </c>
      <c r="C261" s="4" t="s">
        <v>7</v>
      </c>
      <c r="D261" s="5" t="s">
        <v>8</v>
      </c>
      <c r="E261" s="5" t="s">
        <v>9</v>
      </c>
      <c r="F261" s="5" t="s">
        <v>10</v>
      </c>
      <c r="G261" s="5" t="s">
        <v>11</v>
      </c>
      <c r="H261" s="7" t="s">
        <v>12</v>
      </c>
      <c r="I261" s="5" t="s">
        <v>13</v>
      </c>
      <c r="J261" s="12" t="s">
        <v>14</v>
      </c>
      <c r="K261" s="5" t="s">
        <v>14</v>
      </c>
      <c r="L261" s="5" t="s">
        <v>14</v>
      </c>
      <c r="M261" s="13" t="s">
        <v>15</v>
      </c>
    </row>
    <row r="262" spans="1:13" ht="12" customHeight="1" x14ac:dyDescent="0.25">
      <c r="A262" s="4"/>
      <c r="B262" s="4"/>
      <c r="C262" s="4"/>
      <c r="D262" s="5"/>
      <c r="E262" s="5" t="s">
        <v>16</v>
      </c>
      <c r="F262" s="5" t="s">
        <v>16</v>
      </c>
      <c r="G262" s="5" t="s">
        <v>17</v>
      </c>
      <c r="H262" s="7" t="s">
        <v>16</v>
      </c>
      <c r="I262" s="5" t="s">
        <v>16</v>
      </c>
      <c r="J262" s="12" t="s">
        <v>18</v>
      </c>
      <c r="K262" s="5" t="s">
        <v>19</v>
      </c>
      <c r="L262" s="5" t="s">
        <v>20</v>
      </c>
      <c r="M262" s="13" t="s">
        <v>21</v>
      </c>
    </row>
    <row r="263" spans="1:13" ht="12" customHeight="1" x14ac:dyDescent="0.25">
      <c r="A263" s="4"/>
      <c r="B263" s="4"/>
      <c r="C263" s="4"/>
      <c r="D263" s="5" t="s">
        <v>22</v>
      </c>
      <c r="E263" s="5" t="s">
        <v>23</v>
      </c>
      <c r="F263" s="5" t="s">
        <v>23</v>
      </c>
      <c r="G263" s="5" t="s">
        <v>24</v>
      </c>
      <c r="H263" s="7" t="s">
        <v>23</v>
      </c>
      <c r="I263" s="5" t="s">
        <v>23</v>
      </c>
      <c r="J263" s="12" t="s">
        <v>25</v>
      </c>
      <c r="K263" s="5" t="s">
        <v>26</v>
      </c>
      <c r="L263" s="5" t="s">
        <v>22</v>
      </c>
      <c r="M263" s="13" t="s">
        <v>27</v>
      </c>
    </row>
    <row r="264" spans="1:13" ht="12" customHeight="1" x14ac:dyDescent="0.25">
      <c r="A264" s="9">
        <v>1</v>
      </c>
      <c r="B264" s="9">
        <v>7</v>
      </c>
      <c r="C264" s="9">
        <v>2019</v>
      </c>
      <c r="D264" s="10">
        <v>0</v>
      </c>
      <c r="E264" s="10">
        <v>15.07</v>
      </c>
      <c r="F264" s="10">
        <v>-1.0369999999999999</v>
      </c>
      <c r="G264" s="10">
        <v>52.09</v>
      </c>
      <c r="H264" s="10">
        <v>-1.752</v>
      </c>
      <c r="I264" s="10">
        <v>5.9489999999999998</v>
      </c>
      <c r="J264" s="10">
        <v>7.34</v>
      </c>
      <c r="K264" s="10">
        <v>344.5</v>
      </c>
      <c r="L264" s="10">
        <v>1.865</v>
      </c>
      <c r="M264" s="8">
        <f t="shared" ref="M264:M294" si="14">IF((E264+F264)/2-10&lt;=0,0,(E264+F264)/2-10)</f>
        <v>0</v>
      </c>
    </row>
    <row r="265" spans="1:13" ht="12" customHeight="1" x14ac:dyDescent="0.25">
      <c r="A265" s="9">
        <v>2</v>
      </c>
      <c r="B265" s="9">
        <v>7</v>
      </c>
      <c r="C265" s="9">
        <v>2019</v>
      </c>
      <c r="D265" s="10">
        <v>0</v>
      </c>
      <c r="E265" s="10">
        <v>15.45</v>
      </c>
      <c r="F265" s="10">
        <v>10.33</v>
      </c>
      <c r="G265" s="10">
        <v>78.3</v>
      </c>
      <c r="H265" s="10">
        <v>7.76</v>
      </c>
      <c r="I265" s="10">
        <v>7.41</v>
      </c>
      <c r="J265" s="10">
        <v>5.5309999999999997</v>
      </c>
      <c r="K265" s="10">
        <v>264.10000000000002</v>
      </c>
      <c r="L265" s="10">
        <v>1.266</v>
      </c>
      <c r="M265" s="8">
        <f t="shared" si="14"/>
        <v>2.8900000000000006</v>
      </c>
    </row>
    <row r="266" spans="1:13" ht="12" customHeight="1" x14ac:dyDescent="0.25">
      <c r="A266" s="9">
        <v>3</v>
      </c>
      <c r="B266" s="9">
        <v>7</v>
      </c>
      <c r="C266" s="9">
        <v>2019</v>
      </c>
      <c r="D266" s="10">
        <v>8.4</v>
      </c>
      <c r="E266" s="10">
        <v>17.63</v>
      </c>
      <c r="F266" s="10">
        <v>12.43</v>
      </c>
      <c r="G266" s="10">
        <v>70.8</v>
      </c>
      <c r="H266" s="10">
        <v>9.65</v>
      </c>
      <c r="I266" s="10">
        <v>8.9600000000000009</v>
      </c>
      <c r="J266" s="10">
        <v>3.3149999999999999</v>
      </c>
      <c r="K266" s="10">
        <v>206.2</v>
      </c>
      <c r="L266" s="10">
        <v>0.84599999999999997</v>
      </c>
      <c r="M266" s="8">
        <f t="shared" si="14"/>
        <v>5.0299999999999994</v>
      </c>
    </row>
    <row r="267" spans="1:13" ht="12" customHeight="1" x14ac:dyDescent="0.25">
      <c r="A267" s="9">
        <v>4</v>
      </c>
      <c r="B267" s="9">
        <v>7</v>
      </c>
      <c r="C267" s="9">
        <v>2019</v>
      </c>
      <c r="D267" s="10">
        <v>0.6</v>
      </c>
      <c r="E267" s="10">
        <v>12.82</v>
      </c>
      <c r="F267" s="10">
        <v>8.42</v>
      </c>
      <c r="G267" s="10">
        <v>59.05</v>
      </c>
      <c r="H267" s="10">
        <v>6.891</v>
      </c>
      <c r="I267" s="10">
        <v>9.8000000000000007</v>
      </c>
      <c r="J267" s="10">
        <v>3.3410000000000002</v>
      </c>
      <c r="K267" s="10">
        <v>378.3</v>
      </c>
      <c r="L267" s="10">
        <v>0.99</v>
      </c>
      <c r="M267" s="8">
        <f t="shared" si="14"/>
        <v>0.62000000000000099</v>
      </c>
    </row>
    <row r="268" spans="1:13" ht="12" customHeight="1" x14ac:dyDescent="0.25">
      <c r="A268" s="9">
        <v>5</v>
      </c>
      <c r="B268" s="9">
        <v>7</v>
      </c>
      <c r="C268" s="9">
        <v>2019</v>
      </c>
      <c r="D268" s="10">
        <v>0</v>
      </c>
      <c r="E268" s="10">
        <v>12.34</v>
      </c>
      <c r="F268" s="10">
        <v>6.9329999999999998</v>
      </c>
      <c r="G268" s="10">
        <v>68.41</v>
      </c>
      <c r="H268" s="10">
        <v>4.8</v>
      </c>
      <c r="I268" s="10">
        <v>8.7200000000000006</v>
      </c>
      <c r="J268" s="10">
        <v>8.01</v>
      </c>
      <c r="K268" s="10">
        <v>167.8</v>
      </c>
      <c r="L268" s="10">
        <v>1.4930000000000001</v>
      </c>
      <c r="M268" s="8">
        <f t="shared" si="14"/>
        <v>0</v>
      </c>
    </row>
    <row r="269" spans="1:13" ht="12" customHeight="1" x14ac:dyDescent="0.25">
      <c r="A269" s="9">
        <v>6</v>
      </c>
      <c r="B269" s="9">
        <v>7</v>
      </c>
      <c r="C269" s="9">
        <v>2019</v>
      </c>
      <c r="D269" s="10">
        <v>0</v>
      </c>
      <c r="E269" s="10">
        <v>14.3</v>
      </c>
      <c r="F269" s="10">
        <v>0.75700000000000001</v>
      </c>
      <c r="G269" s="10">
        <v>49.54</v>
      </c>
      <c r="H269" s="10">
        <v>-0.54400000000000004</v>
      </c>
      <c r="I269" s="10">
        <v>7.53</v>
      </c>
      <c r="J269" s="10">
        <v>5.4820000000000002</v>
      </c>
      <c r="K269" s="10">
        <v>191</v>
      </c>
      <c r="L269" s="10">
        <v>1.232</v>
      </c>
      <c r="M269" s="8">
        <f t="shared" si="14"/>
        <v>0</v>
      </c>
    </row>
    <row r="270" spans="1:13" ht="12" customHeight="1" x14ac:dyDescent="0.25">
      <c r="A270" s="9">
        <v>7</v>
      </c>
      <c r="B270" s="9">
        <v>7</v>
      </c>
      <c r="C270" s="9">
        <v>2019</v>
      </c>
      <c r="D270" s="10">
        <v>0</v>
      </c>
      <c r="E270" s="10">
        <v>14.62</v>
      </c>
      <c r="F270" s="10">
        <v>0.54</v>
      </c>
      <c r="G270" s="10">
        <v>81</v>
      </c>
      <c r="H270" s="10">
        <v>-0.45400000000000001</v>
      </c>
      <c r="I270" s="10">
        <v>6.9039999999999999</v>
      </c>
      <c r="J270" s="10">
        <v>8.06</v>
      </c>
      <c r="K270" s="10">
        <v>213.2</v>
      </c>
      <c r="L270" s="10">
        <v>1.78</v>
      </c>
      <c r="M270" s="8">
        <f t="shared" si="14"/>
        <v>0</v>
      </c>
    </row>
    <row r="271" spans="1:13" ht="12" customHeight="1" x14ac:dyDescent="0.25">
      <c r="A271" s="9">
        <v>8</v>
      </c>
      <c r="B271" s="9">
        <v>7</v>
      </c>
      <c r="C271" s="9">
        <v>2019</v>
      </c>
      <c r="D271" s="10">
        <v>0</v>
      </c>
      <c r="E271" s="10">
        <v>11.35</v>
      </c>
      <c r="F271" s="10">
        <v>2.9969999999999999</v>
      </c>
      <c r="G271" s="10">
        <v>53.7</v>
      </c>
      <c r="H271" s="10">
        <v>-0.223</v>
      </c>
      <c r="I271" s="10">
        <v>6.9119999999999999</v>
      </c>
      <c r="J271" s="10">
        <v>3.09</v>
      </c>
      <c r="K271" s="10">
        <v>161</v>
      </c>
      <c r="L271" s="10">
        <v>0.62</v>
      </c>
      <c r="M271" s="8">
        <f t="shared" si="14"/>
        <v>0</v>
      </c>
    </row>
    <row r="272" spans="1:13" ht="12" customHeight="1" x14ac:dyDescent="0.25">
      <c r="A272" s="9">
        <v>9</v>
      </c>
      <c r="B272" s="9">
        <v>7</v>
      </c>
      <c r="C272" s="9">
        <v>2019</v>
      </c>
      <c r="D272" s="10">
        <v>0</v>
      </c>
      <c r="E272" s="10">
        <v>15.59</v>
      </c>
      <c r="F272" s="10">
        <v>6.8470000000000004</v>
      </c>
      <c r="G272" s="10">
        <v>52.93</v>
      </c>
      <c r="H272" s="10">
        <v>4.1239999999999997</v>
      </c>
      <c r="I272" s="10">
        <v>7.57</v>
      </c>
      <c r="J272" s="10">
        <v>7.09</v>
      </c>
      <c r="K272" s="10">
        <v>176.6</v>
      </c>
      <c r="L272" s="10">
        <v>1.5660000000000001</v>
      </c>
      <c r="M272" s="8">
        <f t="shared" si="14"/>
        <v>1.2185000000000006</v>
      </c>
    </row>
    <row r="273" spans="1:13" ht="12" customHeight="1" x14ac:dyDescent="0.25">
      <c r="A273" s="9">
        <v>10</v>
      </c>
      <c r="B273" s="9">
        <v>7</v>
      </c>
      <c r="C273" s="9">
        <v>2019</v>
      </c>
      <c r="D273" s="10">
        <v>0.6</v>
      </c>
      <c r="E273" s="10">
        <v>13.82</v>
      </c>
      <c r="F273" s="10">
        <v>-0.152</v>
      </c>
      <c r="G273" s="10">
        <v>58.01</v>
      </c>
      <c r="H273" s="10">
        <v>-1.161</v>
      </c>
      <c r="I273" s="10">
        <v>6.7439999999999998</v>
      </c>
      <c r="J273" s="10">
        <v>5.1959999999999997</v>
      </c>
      <c r="K273" s="10">
        <v>318.60000000000002</v>
      </c>
      <c r="L273" s="10">
        <v>1.236</v>
      </c>
      <c r="M273" s="8">
        <f t="shared" si="14"/>
        <v>0</v>
      </c>
    </row>
    <row r="274" spans="1:13" ht="12" customHeight="1" x14ac:dyDescent="0.25">
      <c r="A274" s="9">
        <v>11</v>
      </c>
      <c r="B274" s="9">
        <v>7</v>
      </c>
      <c r="C274" s="9">
        <v>2019</v>
      </c>
      <c r="D274" s="10">
        <v>0</v>
      </c>
      <c r="E274" s="10">
        <v>16.86</v>
      </c>
      <c r="F274" s="10">
        <v>8.85</v>
      </c>
      <c r="G274" s="10">
        <v>65.33</v>
      </c>
      <c r="H274" s="10">
        <v>6.0510000000000002</v>
      </c>
      <c r="I274" s="10">
        <v>7.86</v>
      </c>
      <c r="J274" s="10">
        <v>8.86</v>
      </c>
      <c r="K274" s="10">
        <v>292.5</v>
      </c>
      <c r="L274" s="10">
        <v>2.2290000000000001</v>
      </c>
      <c r="M274" s="8">
        <f t="shared" si="14"/>
        <v>2.8550000000000004</v>
      </c>
    </row>
    <row r="275" spans="1:13" ht="12" customHeight="1" x14ac:dyDescent="0.25">
      <c r="A275" s="9">
        <v>12</v>
      </c>
      <c r="B275" s="9">
        <v>7</v>
      </c>
      <c r="C275" s="9">
        <v>2019</v>
      </c>
      <c r="D275" s="10">
        <v>1</v>
      </c>
      <c r="E275" s="10">
        <v>13.76</v>
      </c>
      <c r="F275" s="10">
        <v>3.06</v>
      </c>
      <c r="G275" s="10">
        <v>54.84</v>
      </c>
      <c r="H275" s="10">
        <v>1.0920000000000001</v>
      </c>
      <c r="I275" s="10">
        <v>7.81</v>
      </c>
      <c r="J275" s="10">
        <v>4.3520000000000003</v>
      </c>
      <c r="K275" s="10">
        <v>261.5</v>
      </c>
      <c r="L275" s="10">
        <v>0.95299999999999996</v>
      </c>
      <c r="M275" s="8">
        <f t="shared" si="14"/>
        <v>0</v>
      </c>
    </row>
    <row r="276" spans="1:13" ht="12" customHeight="1" x14ac:dyDescent="0.25">
      <c r="A276" s="9">
        <v>13</v>
      </c>
      <c r="B276" s="9">
        <v>7</v>
      </c>
      <c r="C276" s="9">
        <v>2019</v>
      </c>
      <c r="D276" s="10">
        <v>5.4</v>
      </c>
      <c r="E276" s="10">
        <v>16.829999999999998</v>
      </c>
      <c r="F276" s="10">
        <v>7.33</v>
      </c>
      <c r="G276" s="10">
        <v>75.599999999999994</v>
      </c>
      <c r="H276" s="10">
        <v>4.4189999999999996</v>
      </c>
      <c r="I276" s="10">
        <v>8.51</v>
      </c>
      <c r="J276" s="10">
        <v>7.29</v>
      </c>
      <c r="K276" s="10">
        <v>381.7</v>
      </c>
      <c r="L276" s="10">
        <v>1.954</v>
      </c>
      <c r="M276" s="8">
        <f t="shared" si="14"/>
        <v>2.0799999999999983</v>
      </c>
    </row>
    <row r="277" spans="1:13" ht="12" customHeight="1" x14ac:dyDescent="0.25">
      <c r="A277" s="9">
        <v>14</v>
      </c>
      <c r="B277" s="9">
        <v>7</v>
      </c>
      <c r="C277" s="9">
        <v>2019</v>
      </c>
      <c r="D277" s="10">
        <v>1.6</v>
      </c>
      <c r="E277" s="10">
        <v>13.75</v>
      </c>
      <c r="F277" s="10">
        <v>12.14</v>
      </c>
      <c r="G277" s="10">
        <v>59.98</v>
      </c>
      <c r="H277" s="10">
        <v>8.4700000000000006</v>
      </c>
      <c r="I277" s="10">
        <v>9.6300000000000008</v>
      </c>
      <c r="J277" s="10">
        <v>4.1849999999999996</v>
      </c>
      <c r="K277" s="10">
        <v>243</v>
      </c>
      <c r="L277" s="10">
        <v>1.0429999999999999</v>
      </c>
      <c r="M277" s="8">
        <f t="shared" si="14"/>
        <v>2.9450000000000003</v>
      </c>
    </row>
    <row r="278" spans="1:13" ht="12" customHeight="1" x14ac:dyDescent="0.25">
      <c r="A278" s="9">
        <v>15</v>
      </c>
      <c r="B278" s="9">
        <v>7</v>
      </c>
      <c r="C278" s="9">
        <v>2019</v>
      </c>
      <c r="D278" s="10">
        <v>29</v>
      </c>
      <c r="E278" s="10">
        <v>13.98</v>
      </c>
      <c r="F278" s="10">
        <v>3.56</v>
      </c>
      <c r="G278" s="10">
        <v>75.099999999999994</v>
      </c>
      <c r="H278" s="10">
        <v>1.181</v>
      </c>
      <c r="I278" s="10">
        <v>8.5500000000000007</v>
      </c>
      <c r="J278" s="10">
        <v>7.83</v>
      </c>
      <c r="K278" s="10">
        <v>269.8</v>
      </c>
      <c r="L278" s="10">
        <v>1.478</v>
      </c>
      <c r="M278" s="8">
        <f t="shared" si="14"/>
        <v>0</v>
      </c>
    </row>
    <row r="279" spans="1:13" ht="12" customHeight="1" x14ac:dyDescent="0.25">
      <c r="A279" s="9">
        <v>16</v>
      </c>
      <c r="B279" s="9">
        <v>7</v>
      </c>
      <c r="C279" s="9">
        <v>2019</v>
      </c>
      <c r="D279" s="10">
        <v>0</v>
      </c>
      <c r="E279" s="10">
        <v>14.76</v>
      </c>
      <c r="F279" s="10">
        <v>6.6529999999999996</v>
      </c>
      <c r="G279" s="10">
        <v>61.99</v>
      </c>
      <c r="H279" s="10">
        <v>4.67</v>
      </c>
      <c r="I279" s="10">
        <v>9.1999999999999993</v>
      </c>
      <c r="J279" s="10">
        <v>7.45</v>
      </c>
      <c r="K279" s="10">
        <v>238.9</v>
      </c>
      <c r="L279" s="10">
        <v>1.3620000000000001</v>
      </c>
      <c r="M279" s="8">
        <f t="shared" si="14"/>
        <v>0.70650000000000013</v>
      </c>
    </row>
    <row r="280" spans="1:13" ht="12" customHeight="1" x14ac:dyDescent="0.25">
      <c r="A280" s="9">
        <v>17</v>
      </c>
      <c r="B280" s="9">
        <v>7</v>
      </c>
      <c r="C280" s="9">
        <v>2019</v>
      </c>
      <c r="D280" s="10">
        <v>0</v>
      </c>
      <c r="E280" s="10">
        <v>15.36</v>
      </c>
      <c r="F280" s="10">
        <v>6.9619999999999997</v>
      </c>
      <c r="G280" s="10">
        <v>52.22</v>
      </c>
      <c r="H280" s="10">
        <v>4.2389999999999999</v>
      </c>
      <c r="I280" s="10">
        <v>8.82</v>
      </c>
      <c r="J280" s="10">
        <v>9.44</v>
      </c>
      <c r="K280" s="10">
        <v>169.8</v>
      </c>
      <c r="L280" s="10">
        <v>1.5740000000000001</v>
      </c>
      <c r="M280" s="8">
        <f t="shared" si="14"/>
        <v>1.1609999999999996</v>
      </c>
    </row>
    <row r="281" spans="1:13" ht="12" customHeight="1" x14ac:dyDescent="0.25">
      <c r="A281" s="9">
        <v>18</v>
      </c>
      <c r="B281" s="9">
        <v>7</v>
      </c>
      <c r="C281" s="9">
        <v>2019</v>
      </c>
      <c r="D281" s="10">
        <v>0.2</v>
      </c>
      <c r="E281" s="10">
        <v>12.48</v>
      </c>
      <c r="F281" s="10">
        <v>0.51500000000000001</v>
      </c>
      <c r="G281" s="10">
        <v>89.6</v>
      </c>
      <c r="H281" s="10">
        <v>0.50600000000000001</v>
      </c>
      <c r="I281" s="10">
        <v>7.8</v>
      </c>
      <c r="J281" s="10">
        <v>5.0490000000000004</v>
      </c>
      <c r="K281" s="10">
        <v>267.2</v>
      </c>
      <c r="L281" s="10">
        <v>1.3839999999999999</v>
      </c>
      <c r="M281" s="8">
        <f t="shared" si="14"/>
        <v>0</v>
      </c>
    </row>
    <row r="282" spans="1:13" ht="12" customHeight="1" x14ac:dyDescent="0.25">
      <c r="A282" s="9">
        <v>19</v>
      </c>
      <c r="B282" s="9">
        <v>7</v>
      </c>
      <c r="C282" s="9">
        <v>2019</v>
      </c>
      <c r="D282" s="10">
        <v>19</v>
      </c>
      <c r="E282" s="10">
        <v>12.82</v>
      </c>
      <c r="F282" s="10">
        <v>8.44</v>
      </c>
      <c r="G282" s="10">
        <v>92.5</v>
      </c>
      <c r="H282" s="10">
        <v>5.508</v>
      </c>
      <c r="I282" s="10">
        <v>8.2799999999999994</v>
      </c>
      <c r="J282" s="10">
        <v>2.0379999999999998</v>
      </c>
      <c r="K282" s="10">
        <v>82.5</v>
      </c>
      <c r="L282" s="10">
        <v>0.309</v>
      </c>
      <c r="M282" s="8">
        <f t="shared" si="14"/>
        <v>0.62999999999999901</v>
      </c>
    </row>
    <row r="283" spans="1:13" ht="12" customHeight="1" x14ac:dyDescent="0.25">
      <c r="A283" s="9">
        <v>20</v>
      </c>
      <c r="B283" s="9">
        <v>7</v>
      </c>
      <c r="C283" s="9">
        <v>2019</v>
      </c>
      <c r="D283" s="10">
        <v>41.2</v>
      </c>
      <c r="E283" s="10">
        <v>10.96</v>
      </c>
      <c r="F283" s="10">
        <v>8</v>
      </c>
      <c r="G283" s="10">
        <v>93</v>
      </c>
      <c r="H283" s="10">
        <v>7.84</v>
      </c>
      <c r="I283" s="10">
        <v>9.15</v>
      </c>
      <c r="J283" s="10">
        <v>3.2629999999999999</v>
      </c>
      <c r="K283" s="10">
        <v>36.630000000000003</v>
      </c>
      <c r="L283" s="10">
        <v>0.40899999999999997</v>
      </c>
      <c r="M283" s="8">
        <f t="shared" si="14"/>
        <v>0</v>
      </c>
    </row>
    <row r="284" spans="1:13" ht="12" customHeight="1" x14ac:dyDescent="0.25">
      <c r="A284" s="9">
        <v>21</v>
      </c>
      <c r="B284" s="9">
        <v>7</v>
      </c>
      <c r="C284" s="9">
        <v>2019</v>
      </c>
      <c r="D284" s="10">
        <v>9.4</v>
      </c>
      <c r="E284" s="10">
        <v>11.37</v>
      </c>
      <c r="F284" s="10">
        <v>7.48</v>
      </c>
      <c r="G284" s="10">
        <v>94.6</v>
      </c>
      <c r="H284" s="10">
        <v>7.21</v>
      </c>
      <c r="I284" s="10">
        <v>9.1</v>
      </c>
      <c r="J284" s="10">
        <v>3.2050000000000001</v>
      </c>
      <c r="K284" s="10">
        <v>55.68</v>
      </c>
      <c r="L284" s="10">
        <v>0.379</v>
      </c>
      <c r="M284" s="8">
        <f t="shared" si="14"/>
        <v>0</v>
      </c>
    </row>
    <row r="285" spans="1:13" ht="12" customHeight="1" x14ac:dyDescent="0.25">
      <c r="A285" s="9">
        <v>22</v>
      </c>
      <c r="B285" s="9">
        <v>7</v>
      </c>
      <c r="C285" s="9">
        <v>2019</v>
      </c>
      <c r="D285" s="10">
        <v>0.2</v>
      </c>
      <c r="E285" s="10">
        <v>14.51</v>
      </c>
      <c r="F285" s="10">
        <v>4.569</v>
      </c>
      <c r="G285" s="10">
        <v>77</v>
      </c>
      <c r="H285" s="10">
        <v>3.8439999999999999</v>
      </c>
      <c r="I285" s="10">
        <v>9.3000000000000007</v>
      </c>
      <c r="J285" s="10">
        <v>8.59</v>
      </c>
      <c r="K285" s="10">
        <v>89.5</v>
      </c>
      <c r="L285" s="10">
        <v>1.1259999999999999</v>
      </c>
      <c r="M285" s="8">
        <f t="shared" si="14"/>
        <v>0</v>
      </c>
    </row>
    <row r="286" spans="1:13" ht="12" customHeight="1" x14ac:dyDescent="0.25">
      <c r="A286" s="9">
        <v>23</v>
      </c>
      <c r="B286" s="9">
        <v>7</v>
      </c>
      <c r="C286" s="9">
        <v>2019</v>
      </c>
      <c r="D286" s="10">
        <v>22</v>
      </c>
      <c r="E286" s="10">
        <v>13.08</v>
      </c>
      <c r="F286" s="10">
        <v>4.1710000000000003</v>
      </c>
      <c r="G286" s="10">
        <v>93.1</v>
      </c>
      <c r="H286" s="10">
        <v>2.9060000000000001</v>
      </c>
      <c r="I286" s="10">
        <v>8.5399999999999991</v>
      </c>
      <c r="J286" s="10">
        <v>4.9649999999999999</v>
      </c>
      <c r="K286" s="10">
        <v>158.80000000000001</v>
      </c>
      <c r="L286" s="10">
        <v>0.71299999999999997</v>
      </c>
      <c r="M286" s="8">
        <f t="shared" si="14"/>
        <v>0</v>
      </c>
    </row>
    <row r="287" spans="1:13" ht="12" customHeight="1" x14ac:dyDescent="0.25">
      <c r="A287" s="9">
        <v>24</v>
      </c>
      <c r="B287" s="9">
        <v>7</v>
      </c>
      <c r="C287" s="9">
        <v>2019</v>
      </c>
      <c r="D287" s="10">
        <v>0.4</v>
      </c>
      <c r="E287" s="10">
        <v>13.53</v>
      </c>
      <c r="F287" s="10">
        <v>7.66</v>
      </c>
      <c r="G287" s="10">
        <v>90.4</v>
      </c>
      <c r="H287" s="10">
        <v>6.6390000000000002</v>
      </c>
      <c r="I287" s="10">
        <v>9.4700000000000006</v>
      </c>
      <c r="J287" s="10">
        <v>4.6680000000000001</v>
      </c>
      <c r="K287" s="10">
        <v>42.73</v>
      </c>
      <c r="L287" s="10">
        <v>0.59799999999999998</v>
      </c>
      <c r="M287" s="8">
        <f t="shared" si="14"/>
        <v>0.59499999999999886</v>
      </c>
    </row>
    <row r="288" spans="1:13" ht="12" customHeight="1" x14ac:dyDescent="0.25">
      <c r="A288" s="9">
        <v>25</v>
      </c>
      <c r="B288" s="9">
        <v>7</v>
      </c>
      <c r="C288" s="9">
        <v>2019</v>
      </c>
      <c r="D288" s="10">
        <v>0</v>
      </c>
      <c r="E288" s="10">
        <v>15.51</v>
      </c>
      <c r="F288" s="10">
        <v>3.9</v>
      </c>
      <c r="G288" s="10">
        <v>73.599999999999994</v>
      </c>
      <c r="H288" s="10">
        <v>2.8969999999999998</v>
      </c>
      <c r="I288" s="10">
        <v>9.2200000000000006</v>
      </c>
      <c r="J288" s="10">
        <v>8.6</v>
      </c>
      <c r="K288" s="10">
        <v>82.2</v>
      </c>
      <c r="L288" s="10">
        <v>1.1619999999999999</v>
      </c>
      <c r="M288" s="8">
        <f t="shared" si="14"/>
        <v>0</v>
      </c>
    </row>
    <row r="289" spans="1:13" ht="12" customHeight="1" x14ac:dyDescent="0.25">
      <c r="A289" s="9">
        <v>26</v>
      </c>
      <c r="B289" s="9">
        <v>7</v>
      </c>
      <c r="C289" s="9">
        <v>2019</v>
      </c>
      <c r="D289" s="10">
        <v>0</v>
      </c>
      <c r="E289" s="10">
        <v>16.079999999999998</v>
      </c>
      <c r="F289" s="10">
        <v>4.4809999999999999</v>
      </c>
      <c r="G289" s="10">
        <v>49.6</v>
      </c>
      <c r="H289" s="10">
        <v>2.4689999999999999</v>
      </c>
      <c r="I289" s="10">
        <v>8.5500000000000007</v>
      </c>
      <c r="J289" s="10">
        <v>9.31</v>
      </c>
      <c r="K289" s="10">
        <v>212.7</v>
      </c>
      <c r="L289" s="10">
        <v>1.5820000000000001</v>
      </c>
      <c r="M289" s="8">
        <f t="shared" si="14"/>
        <v>0.28049999999999997</v>
      </c>
    </row>
    <row r="290" spans="1:13" ht="12" customHeight="1" x14ac:dyDescent="0.25">
      <c r="A290" s="9">
        <v>27</v>
      </c>
      <c r="B290" s="9">
        <v>7</v>
      </c>
      <c r="C290" s="9">
        <v>2019</v>
      </c>
      <c r="D290" s="10">
        <v>0</v>
      </c>
      <c r="E290" s="10">
        <v>17.59</v>
      </c>
      <c r="F290" s="10">
        <v>5.9039999999999999</v>
      </c>
      <c r="G290" s="10">
        <v>65.7</v>
      </c>
      <c r="H290" s="10">
        <v>4.3819999999999997</v>
      </c>
      <c r="I290" s="10">
        <v>8.83</v>
      </c>
      <c r="J290" s="10">
        <v>9.51</v>
      </c>
      <c r="K290" s="10">
        <v>222.3</v>
      </c>
      <c r="L290" s="10">
        <v>2.0659999999999998</v>
      </c>
      <c r="M290" s="8">
        <f t="shared" si="14"/>
        <v>1.7469999999999999</v>
      </c>
    </row>
    <row r="291" spans="1:13" ht="12" customHeight="1" x14ac:dyDescent="0.25">
      <c r="A291" s="9">
        <v>28</v>
      </c>
      <c r="B291" s="9">
        <v>7</v>
      </c>
      <c r="C291" s="9">
        <v>2019</v>
      </c>
      <c r="D291" s="10">
        <v>0</v>
      </c>
      <c r="E291" s="10">
        <v>15.42</v>
      </c>
      <c r="F291" s="10">
        <v>5.0019999999999998</v>
      </c>
      <c r="G291" s="10">
        <v>65.23</v>
      </c>
      <c r="H291" s="10">
        <v>3.2149999999999999</v>
      </c>
      <c r="I291" s="10">
        <v>8.59</v>
      </c>
      <c r="J291" s="10">
        <v>7.44</v>
      </c>
      <c r="K291" s="10">
        <v>318.3</v>
      </c>
      <c r="L291" s="10">
        <v>1.49</v>
      </c>
      <c r="M291" s="8">
        <f t="shared" si="14"/>
        <v>0.2110000000000003</v>
      </c>
    </row>
    <row r="292" spans="1:13" ht="12" customHeight="1" x14ac:dyDescent="0.25">
      <c r="A292" s="9">
        <v>29</v>
      </c>
      <c r="B292" s="9">
        <v>7</v>
      </c>
      <c r="C292" s="9">
        <v>2019</v>
      </c>
      <c r="D292" s="10">
        <v>0</v>
      </c>
      <c r="E292" s="10">
        <v>15.37</v>
      </c>
      <c r="F292" s="10">
        <v>8.23</v>
      </c>
      <c r="G292" s="10">
        <v>75.400000000000006</v>
      </c>
      <c r="H292" s="10">
        <v>5.7670000000000003</v>
      </c>
      <c r="I292" s="10">
        <v>9.33</v>
      </c>
      <c r="J292" s="10">
        <v>8.41</v>
      </c>
      <c r="K292" s="10">
        <v>188</v>
      </c>
      <c r="L292" s="10">
        <v>1.3959999999999999</v>
      </c>
      <c r="M292" s="8">
        <f t="shared" si="14"/>
        <v>1.8000000000000007</v>
      </c>
    </row>
    <row r="293" spans="1:13" ht="12" customHeight="1" x14ac:dyDescent="0.25">
      <c r="A293" s="9">
        <v>30</v>
      </c>
      <c r="B293" s="9">
        <v>7</v>
      </c>
      <c r="C293" s="9">
        <v>2019</v>
      </c>
      <c r="D293" s="10">
        <v>0.2</v>
      </c>
      <c r="E293" s="10">
        <v>16.260000000000002</v>
      </c>
      <c r="F293" s="10">
        <v>7.64</v>
      </c>
      <c r="G293" s="10">
        <v>62.74</v>
      </c>
      <c r="H293" s="10">
        <v>4.992</v>
      </c>
      <c r="I293" s="10">
        <v>9.34</v>
      </c>
      <c r="J293" s="10">
        <v>5.6379999999999999</v>
      </c>
      <c r="K293" s="10">
        <v>248.3</v>
      </c>
      <c r="L293" s="10">
        <v>1.339</v>
      </c>
      <c r="M293" s="8">
        <f t="shared" si="14"/>
        <v>1.9500000000000011</v>
      </c>
    </row>
    <row r="294" spans="1:13" ht="12" customHeight="1" x14ac:dyDescent="0.25">
      <c r="A294" s="9">
        <v>31</v>
      </c>
      <c r="B294" s="9">
        <v>7</v>
      </c>
      <c r="C294" s="9">
        <v>2019</v>
      </c>
      <c r="D294" s="10">
        <v>11.8</v>
      </c>
      <c r="E294" s="10">
        <v>9.51</v>
      </c>
      <c r="F294" s="10">
        <v>5.3470000000000004</v>
      </c>
      <c r="G294" s="10">
        <v>79.2</v>
      </c>
      <c r="H294" s="10">
        <v>3.1509999999999998</v>
      </c>
      <c r="I294" s="10">
        <v>8.9</v>
      </c>
      <c r="J294" s="10">
        <v>4.4870000000000001</v>
      </c>
      <c r="K294" s="10">
        <v>116.6</v>
      </c>
      <c r="L294" s="10">
        <v>0.627</v>
      </c>
      <c r="M294" s="8">
        <f t="shared" si="14"/>
        <v>0</v>
      </c>
    </row>
    <row r="295" spans="1:13" ht="12" customHeight="1" x14ac:dyDescent="0.25">
      <c r="A295" s="18"/>
      <c r="B295" s="9"/>
      <c r="C295" s="9"/>
      <c r="D295" s="10"/>
      <c r="E295" s="10"/>
      <c r="F295" s="10"/>
      <c r="G295" s="10"/>
      <c r="H295" s="10"/>
      <c r="I295" s="10"/>
      <c r="J295" s="10"/>
      <c r="K295" s="10"/>
      <c r="L295" s="10"/>
      <c r="M295" s="8"/>
    </row>
    <row r="296" spans="1:13" ht="12" customHeight="1" x14ac:dyDescent="0.25">
      <c r="A296" s="15" t="s">
        <v>28</v>
      </c>
      <c r="B296" s="15"/>
      <c r="C296" s="15"/>
      <c r="D296" s="16"/>
      <c r="E296" s="16">
        <f t="shared" ref="E296:M296" si="15">AVERAGE(E264:E294)</f>
        <v>14.283225806451606</v>
      </c>
      <c r="F296" s="16">
        <f t="shared" si="15"/>
        <v>5.7406129032258066</v>
      </c>
      <c r="G296" s="16">
        <f t="shared" si="15"/>
        <v>70.018064516129016</v>
      </c>
      <c r="H296" s="17">
        <f t="shared" si="15"/>
        <v>3.8883548387096769</v>
      </c>
      <c r="I296" s="16">
        <f t="shared" si="15"/>
        <v>8.4283548387096783</v>
      </c>
      <c r="J296" s="16">
        <f t="shared" si="15"/>
        <v>6.1624193548387094</v>
      </c>
      <c r="K296" s="16">
        <f t="shared" si="15"/>
        <v>206.44967741935486</v>
      </c>
      <c r="L296" s="16">
        <f t="shared" si="15"/>
        <v>1.2279677419354844</v>
      </c>
      <c r="M296" s="16">
        <f t="shared" si="15"/>
        <v>0.86191935483870952</v>
      </c>
    </row>
    <row r="297" spans="1:13" ht="12" customHeight="1" x14ac:dyDescent="0.25">
      <c r="A297" s="15" t="s">
        <v>29</v>
      </c>
      <c r="B297" s="15"/>
      <c r="C297" s="15"/>
      <c r="D297" s="16">
        <f>SUM(D264:D294)</f>
        <v>151.00000000000003</v>
      </c>
      <c r="E297" s="16"/>
      <c r="F297" s="16"/>
      <c r="G297" s="16"/>
      <c r="H297" s="17"/>
      <c r="I297" s="16"/>
      <c r="J297" s="17">
        <f>SUM(J264:J294)</f>
        <v>191.035</v>
      </c>
      <c r="K297" s="17">
        <f>SUM(K264:K294)</f>
        <v>6399.9400000000005</v>
      </c>
      <c r="L297" s="17">
        <f>SUM(L264:L294)</f>
        <v>38.067000000000014</v>
      </c>
      <c r="M297" s="16">
        <f>SUM(M264:M294)</f>
        <v>26.719499999999996</v>
      </c>
    </row>
    <row r="298" spans="1:13" ht="12" customHeight="1" x14ac:dyDescent="0.25">
      <c r="A298" s="15" t="s">
        <v>30</v>
      </c>
      <c r="B298" s="15"/>
      <c r="C298" s="15"/>
      <c r="D298" s="16"/>
      <c r="E298" s="16">
        <f>MAX(E264:E294)</f>
        <v>17.63</v>
      </c>
      <c r="F298" s="16">
        <f>MAX(F264:F294)</f>
        <v>12.43</v>
      </c>
      <c r="G298" s="16">
        <f>MAX(G264:G294)</f>
        <v>94.6</v>
      </c>
      <c r="H298" s="17"/>
      <c r="I298" s="16">
        <f>MAX(I264:I294)</f>
        <v>9.8000000000000007</v>
      </c>
      <c r="J298" s="16">
        <f>MAX(J264:J294)</f>
        <v>9.51</v>
      </c>
      <c r="K298" s="16">
        <f>MAX(K264:K294)</f>
        <v>381.7</v>
      </c>
      <c r="L298" s="16">
        <f>MAX(L264:L294)</f>
        <v>2.2290000000000001</v>
      </c>
      <c r="M298" s="16">
        <f>MAX(M264:M294)</f>
        <v>5.0299999999999994</v>
      </c>
    </row>
    <row r="299" spans="1:13" ht="12" customHeight="1" x14ac:dyDescent="0.25">
      <c r="A299" s="15" t="s">
        <v>31</v>
      </c>
      <c r="B299" s="15"/>
      <c r="C299" s="15"/>
      <c r="D299" s="16"/>
      <c r="E299" s="16">
        <f>MIN(E264:E294)</f>
        <v>9.51</v>
      </c>
      <c r="F299" s="16">
        <f>MIN(F264:F294)</f>
        <v>-1.0369999999999999</v>
      </c>
      <c r="G299" s="16">
        <f>MIN(G264:G294)</f>
        <v>49.54</v>
      </c>
      <c r="H299" s="17">
        <f>MIN(H265:H294)</f>
        <v>-1.161</v>
      </c>
      <c r="I299" s="16">
        <f>MIN(I264:I294)</f>
        <v>5.9489999999999998</v>
      </c>
      <c r="J299" s="16">
        <f>MIN(J264:J294)</f>
        <v>2.0379999999999998</v>
      </c>
      <c r="K299" s="16">
        <f>MIN(K264:K294)</f>
        <v>36.630000000000003</v>
      </c>
      <c r="L299" s="16">
        <f>MIN(L264:L294)</f>
        <v>0.309</v>
      </c>
      <c r="M299" s="16">
        <f>MIN(M264:M294)</f>
        <v>0</v>
      </c>
    </row>
    <row r="300" spans="1:13" ht="12" customHeight="1" x14ac:dyDescent="0.25">
      <c r="A300" s="15" t="s">
        <v>32</v>
      </c>
      <c r="B300" s="15"/>
      <c r="C300" s="15">
        <f>SUM(E296+F296)/2</f>
        <v>10.011919354838707</v>
      </c>
      <c r="D300" s="16"/>
      <c r="E300" s="16"/>
      <c r="F300" s="16"/>
      <c r="G300" s="16"/>
      <c r="H300" s="17"/>
      <c r="I300" s="10"/>
      <c r="J300" s="3"/>
      <c r="K300" s="16"/>
      <c r="L300" s="6"/>
      <c r="M300" s="4"/>
    </row>
    <row r="301" spans="1:13" ht="12" customHeight="1" x14ac:dyDescent="0.25"/>
    <row r="302" spans="1:13" ht="12" customHeight="1" x14ac:dyDescent="0.25">
      <c r="A302" s="4" t="s">
        <v>4</v>
      </c>
      <c r="B302" s="4"/>
      <c r="C302" s="4"/>
      <c r="D302" s="5"/>
      <c r="E302" s="5"/>
      <c r="F302" s="5"/>
      <c r="G302" s="5"/>
      <c r="H302" s="7"/>
      <c r="I302" s="5"/>
      <c r="J302" s="2"/>
      <c r="K302" s="5"/>
      <c r="L302" s="5"/>
      <c r="M302" s="6"/>
    </row>
    <row r="303" spans="1:13" ht="12" customHeight="1" x14ac:dyDescent="0.25">
      <c r="A303" s="4"/>
      <c r="B303" s="4"/>
      <c r="C303" s="4"/>
      <c r="D303" s="5"/>
      <c r="E303" s="5"/>
      <c r="F303" s="5"/>
      <c r="G303" s="5"/>
      <c r="H303" s="7"/>
      <c r="I303" s="5"/>
      <c r="J303" s="2"/>
      <c r="K303" s="5"/>
      <c r="L303" s="5"/>
      <c r="M303" s="6"/>
    </row>
    <row r="304" spans="1:13" ht="12" customHeight="1" x14ac:dyDescent="0.25">
      <c r="A304" s="4" t="s">
        <v>5</v>
      </c>
      <c r="B304" s="4" t="s">
        <v>6</v>
      </c>
      <c r="C304" s="4" t="s">
        <v>7</v>
      </c>
      <c r="D304" s="5" t="s">
        <v>8</v>
      </c>
      <c r="E304" s="5" t="s">
        <v>9</v>
      </c>
      <c r="F304" s="5" t="s">
        <v>10</v>
      </c>
      <c r="G304" s="5" t="s">
        <v>11</v>
      </c>
      <c r="H304" s="7" t="s">
        <v>12</v>
      </c>
      <c r="I304" s="4" t="s">
        <v>13</v>
      </c>
      <c r="J304" s="12" t="s">
        <v>14</v>
      </c>
      <c r="K304" s="5" t="s">
        <v>14</v>
      </c>
      <c r="L304" s="5" t="s">
        <v>14</v>
      </c>
      <c r="M304" s="13" t="s">
        <v>15</v>
      </c>
    </row>
    <row r="305" spans="1:13" ht="12" customHeight="1" x14ac:dyDescent="0.25">
      <c r="A305" s="4"/>
      <c r="B305" s="4"/>
      <c r="C305" s="4"/>
      <c r="D305" s="5"/>
      <c r="E305" s="5" t="s">
        <v>16</v>
      </c>
      <c r="F305" s="5" t="s">
        <v>16</v>
      </c>
      <c r="G305" s="5" t="s">
        <v>17</v>
      </c>
      <c r="H305" s="7" t="s">
        <v>16</v>
      </c>
      <c r="I305" s="4" t="s">
        <v>16</v>
      </c>
      <c r="J305" s="12" t="s">
        <v>18</v>
      </c>
      <c r="K305" s="5" t="s">
        <v>19</v>
      </c>
      <c r="L305" s="5" t="s">
        <v>20</v>
      </c>
      <c r="M305" s="13" t="s">
        <v>21</v>
      </c>
    </row>
    <row r="306" spans="1:13" ht="12" customHeight="1" x14ac:dyDescent="0.25">
      <c r="A306" s="4"/>
      <c r="B306" s="4"/>
      <c r="C306" s="4"/>
      <c r="D306" s="5" t="s">
        <v>22</v>
      </c>
      <c r="E306" s="5" t="s">
        <v>23</v>
      </c>
      <c r="F306" s="5" t="s">
        <v>23</v>
      </c>
      <c r="G306" s="5" t="s">
        <v>24</v>
      </c>
      <c r="H306" s="7" t="s">
        <v>23</v>
      </c>
      <c r="I306" s="4" t="s">
        <v>23</v>
      </c>
      <c r="J306" s="12" t="s">
        <v>25</v>
      </c>
      <c r="K306" s="5" t="s">
        <v>26</v>
      </c>
      <c r="L306" s="5" t="s">
        <v>22</v>
      </c>
      <c r="M306" s="13" t="s">
        <v>27</v>
      </c>
    </row>
    <row r="307" spans="1:13" ht="12" customHeight="1" x14ac:dyDescent="0.25">
      <c r="A307" s="18">
        <v>1</v>
      </c>
      <c r="B307" s="9">
        <v>8</v>
      </c>
      <c r="C307" s="9">
        <v>2019</v>
      </c>
      <c r="D307" s="10">
        <v>0</v>
      </c>
      <c r="E307" s="10">
        <v>12.17</v>
      </c>
      <c r="F307" s="10">
        <v>-0.16900000000000001</v>
      </c>
      <c r="G307" s="10">
        <v>51.2</v>
      </c>
      <c r="H307" s="10">
        <v>-0.3</v>
      </c>
      <c r="I307" s="10">
        <v>7.39</v>
      </c>
      <c r="J307" s="10">
        <v>7.85</v>
      </c>
      <c r="K307" s="10">
        <v>167.7</v>
      </c>
      <c r="L307" s="10">
        <v>1.379</v>
      </c>
      <c r="M307" s="8">
        <f t="shared" ref="M307:M337" si="16">IF((E307+F307)/2-10&lt;=0,0,(E307+F307)/2-10)</f>
        <v>0</v>
      </c>
    </row>
    <row r="308" spans="1:13" ht="12" customHeight="1" x14ac:dyDescent="0.25">
      <c r="A308" s="18">
        <v>2</v>
      </c>
      <c r="B308" s="9">
        <v>8</v>
      </c>
      <c r="C308" s="9">
        <v>2019</v>
      </c>
      <c r="D308" s="10">
        <v>0</v>
      </c>
      <c r="E308" s="10">
        <v>14.29</v>
      </c>
      <c r="F308" s="10">
        <v>-0.19900000000000001</v>
      </c>
      <c r="G308" s="10">
        <v>72.7</v>
      </c>
      <c r="H308" s="10">
        <v>-0.96699999999999997</v>
      </c>
      <c r="I308" s="10">
        <v>6.6239999999999997</v>
      </c>
      <c r="J308" s="10">
        <v>10.119999999999999</v>
      </c>
      <c r="K308" s="10">
        <v>252.7</v>
      </c>
      <c r="L308" s="10">
        <v>2.0150000000000001</v>
      </c>
      <c r="M308" s="8">
        <f t="shared" si="16"/>
        <v>0</v>
      </c>
    </row>
    <row r="309" spans="1:13" ht="12" customHeight="1" x14ac:dyDescent="0.25">
      <c r="A309" s="18">
        <v>3</v>
      </c>
      <c r="B309" s="9">
        <v>8</v>
      </c>
      <c r="C309" s="9">
        <v>2019</v>
      </c>
      <c r="D309" s="10">
        <v>0</v>
      </c>
      <c r="E309" s="10">
        <v>12.86</v>
      </c>
      <c r="F309" s="10">
        <v>0.95</v>
      </c>
      <c r="G309" s="10">
        <v>57.42</v>
      </c>
      <c r="H309" s="10">
        <v>0.01</v>
      </c>
      <c r="I309" s="10">
        <v>6.7640000000000002</v>
      </c>
      <c r="J309" s="10">
        <v>10.41</v>
      </c>
      <c r="K309" s="10">
        <v>258.7</v>
      </c>
      <c r="L309" s="10">
        <v>1.71</v>
      </c>
      <c r="M309" s="8">
        <f t="shared" si="16"/>
        <v>0</v>
      </c>
    </row>
    <row r="310" spans="1:13" ht="12" customHeight="1" x14ac:dyDescent="0.25">
      <c r="A310" s="18">
        <v>4</v>
      </c>
      <c r="B310" s="9">
        <v>8</v>
      </c>
      <c r="C310" s="9">
        <v>2019</v>
      </c>
      <c r="D310" s="10">
        <v>0</v>
      </c>
      <c r="E310" s="10">
        <v>13.18</v>
      </c>
      <c r="F310" s="10">
        <v>4.9429999999999996</v>
      </c>
      <c r="G310" s="10">
        <v>60.62</v>
      </c>
      <c r="H310" s="10">
        <v>2.5760000000000001</v>
      </c>
      <c r="I310" s="10">
        <v>7.64</v>
      </c>
      <c r="J310" s="10">
        <v>10.1</v>
      </c>
      <c r="K310" s="10">
        <v>169.8</v>
      </c>
      <c r="L310" s="10">
        <v>1.873</v>
      </c>
      <c r="M310" s="8">
        <f t="shared" si="16"/>
        <v>0</v>
      </c>
    </row>
    <row r="311" spans="1:13" ht="12" customHeight="1" x14ac:dyDescent="0.25">
      <c r="A311" s="18">
        <v>5</v>
      </c>
      <c r="B311" s="9">
        <v>8</v>
      </c>
      <c r="C311" s="9">
        <v>2019</v>
      </c>
      <c r="D311" s="10">
        <v>0</v>
      </c>
      <c r="E311" s="10">
        <v>11.77</v>
      </c>
      <c r="F311" s="10">
        <v>-2.92</v>
      </c>
      <c r="G311" s="10">
        <v>59.23</v>
      </c>
      <c r="H311" s="10">
        <v>-3.819</v>
      </c>
      <c r="I311" s="10">
        <v>6.2309999999999999</v>
      </c>
      <c r="J311" s="10">
        <v>11.06</v>
      </c>
      <c r="K311" s="10">
        <v>146.1</v>
      </c>
      <c r="L311" s="10">
        <v>1.8049999999999999</v>
      </c>
      <c r="M311" s="8">
        <f t="shared" si="16"/>
        <v>0</v>
      </c>
    </row>
    <row r="312" spans="1:13" ht="12" customHeight="1" x14ac:dyDescent="0.25">
      <c r="A312" s="18">
        <v>6</v>
      </c>
      <c r="B312" s="9">
        <v>8</v>
      </c>
      <c r="C312" s="9">
        <v>2019</v>
      </c>
      <c r="D312" s="10">
        <v>0</v>
      </c>
      <c r="E312" s="10">
        <v>14.73</v>
      </c>
      <c r="F312" s="10">
        <v>-1.597</v>
      </c>
      <c r="G312" s="10">
        <v>59.15</v>
      </c>
      <c r="H312" s="10">
        <v>-2.7450000000000001</v>
      </c>
      <c r="I312" s="10">
        <v>5.4669999999999996</v>
      </c>
      <c r="J312" s="10">
        <v>6.6239999999999997</v>
      </c>
      <c r="K312" s="10">
        <v>93.5</v>
      </c>
      <c r="L312" s="10">
        <v>1.0820000000000001</v>
      </c>
      <c r="M312" s="8">
        <f t="shared" si="16"/>
        <v>0</v>
      </c>
    </row>
    <row r="313" spans="1:13" ht="12" customHeight="1" x14ac:dyDescent="0.25">
      <c r="A313" s="18">
        <v>7</v>
      </c>
      <c r="B313" s="9">
        <v>8</v>
      </c>
      <c r="C313" s="9">
        <v>2019</v>
      </c>
      <c r="D313" s="10">
        <v>0</v>
      </c>
      <c r="E313" s="10">
        <v>14.39</v>
      </c>
      <c r="F313" s="10">
        <v>1</v>
      </c>
      <c r="G313" s="10">
        <v>57.57</v>
      </c>
      <c r="H313" s="10">
        <v>-0.79700000000000004</v>
      </c>
      <c r="I313" s="10">
        <v>5.609</v>
      </c>
      <c r="J313" s="10">
        <v>5.4320000000000004</v>
      </c>
      <c r="K313" s="10">
        <v>321.89999999999998</v>
      </c>
      <c r="L313" s="10">
        <v>1.59</v>
      </c>
      <c r="M313" s="8">
        <f t="shared" si="16"/>
        <v>0</v>
      </c>
    </row>
    <row r="314" spans="1:13" ht="12" customHeight="1" x14ac:dyDescent="0.25">
      <c r="A314" s="18">
        <v>8</v>
      </c>
      <c r="B314" s="9">
        <v>8</v>
      </c>
      <c r="C314" s="9">
        <v>2019</v>
      </c>
      <c r="D314" s="10">
        <v>0</v>
      </c>
      <c r="E314" s="10">
        <v>16.309999999999999</v>
      </c>
      <c r="F314" s="10">
        <v>2.802</v>
      </c>
      <c r="G314" s="10">
        <v>52.45</v>
      </c>
      <c r="H314" s="10">
        <v>0.39600000000000002</v>
      </c>
      <c r="I314" s="10">
        <v>6.4820000000000002</v>
      </c>
      <c r="J314" s="10">
        <v>10.94</v>
      </c>
      <c r="K314" s="10">
        <v>328.5</v>
      </c>
      <c r="L314" s="10">
        <v>2.0720000000000001</v>
      </c>
      <c r="M314" s="8">
        <f t="shared" si="16"/>
        <v>0</v>
      </c>
    </row>
    <row r="315" spans="1:13" ht="12" customHeight="1" x14ac:dyDescent="0.25">
      <c r="A315" s="18">
        <v>9</v>
      </c>
      <c r="B315" s="9">
        <v>8</v>
      </c>
      <c r="C315" s="9">
        <v>2019</v>
      </c>
      <c r="D315" s="10">
        <v>0</v>
      </c>
      <c r="E315" s="10">
        <v>18.079999999999998</v>
      </c>
      <c r="F315" s="10">
        <v>9.2899999999999991</v>
      </c>
      <c r="G315" s="10">
        <v>85.9</v>
      </c>
      <c r="H315" s="10">
        <v>5.89</v>
      </c>
      <c r="I315" s="10">
        <v>7.55</v>
      </c>
      <c r="J315" s="10">
        <v>10.52</v>
      </c>
      <c r="K315" s="10">
        <v>120.8</v>
      </c>
      <c r="L315" s="10">
        <v>1.7410000000000001</v>
      </c>
      <c r="M315" s="8">
        <f t="shared" si="16"/>
        <v>3.6849999999999987</v>
      </c>
    </row>
    <row r="316" spans="1:13" ht="12" customHeight="1" x14ac:dyDescent="0.25">
      <c r="A316" s="18">
        <v>10</v>
      </c>
      <c r="B316" s="9">
        <v>8</v>
      </c>
      <c r="C316" s="9">
        <v>2019</v>
      </c>
      <c r="D316" s="10">
        <v>12.4</v>
      </c>
      <c r="E316" s="10">
        <v>12.52</v>
      </c>
      <c r="F316" s="10">
        <v>3.8340000000000001</v>
      </c>
      <c r="G316" s="10">
        <v>62.97</v>
      </c>
      <c r="H316" s="10">
        <v>3.03</v>
      </c>
      <c r="I316" s="10">
        <v>7.86</v>
      </c>
      <c r="J316" s="10">
        <v>2.9</v>
      </c>
      <c r="K316" s="10">
        <v>84.3</v>
      </c>
      <c r="L316" s="10">
        <v>0.42299999999999999</v>
      </c>
      <c r="M316" s="8">
        <f t="shared" si="16"/>
        <v>0</v>
      </c>
    </row>
    <row r="317" spans="1:13" ht="12" customHeight="1" x14ac:dyDescent="0.25">
      <c r="A317" s="18">
        <v>11</v>
      </c>
      <c r="B317" s="9">
        <v>8</v>
      </c>
      <c r="C317" s="9">
        <v>2019</v>
      </c>
      <c r="D317" s="10">
        <v>13.2</v>
      </c>
      <c r="E317" s="10">
        <v>13.72</v>
      </c>
      <c r="F317" s="10">
        <v>5.86</v>
      </c>
      <c r="G317" s="10">
        <v>93.2</v>
      </c>
      <c r="H317" s="10">
        <v>3.0760000000000001</v>
      </c>
      <c r="I317" s="10">
        <v>7.7</v>
      </c>
      <c r="J317" s="10">
        <v>5.3550000000000004</v>
      </c>
      <c r="K317" s="10">
        <v>55.1</v>
      </c>
      <c r="L317" s="10">
        <v>0.85899999999999999</v>
      </c>
      <c r="M317" s="8">
        <f t="shared" si="16"/>
        <v>0</v>
      </c>
    </row>
    <row r="318" spans="1:13" ht="12" customHeight="1" x14ac:dyDescent="0.25">
      <c r="A318" s="18">
        <v>12</v>
      </c>
      <c r="B318" s="9">
        <v>8</v>
      </c>
      <c r="C318" s="9">
        <v>2019</v>
      </c>
      <c r="D318" s="10">
        <v>0.8</v>
      </c>
      <c r="E318" s="10">
        <v>10.51</v>
      </c>
      <c r="F318" s="10">
        <v>5.4530000000000003</v>
      </c>
      <c r="G318" s="10">
        <v>57.65</v>
      </c>
      <c r="H318" s="10">
        <v>4.2009999999999996</v>
      </c>
      <c r="I318" s="10">
        <v>8.4</v>
      </c>
      <c r="J318" s="10">
        <v>3.9940000000000002</v>
      </c>
      <c r="K318" s="10">
        <v>165.8</v>
      </c>
      <c r="L318" s="10">
        <v>0.67</v>
      </c>
      <c r="M318" s="8">
        <f t="shared" si="16"/>
        <v>0</v>
      </c>
    </row>
    <row r="319" spans="1:13" ht="12" customHeight="1" x14ac:dyDescent="0.25">
      <c r="A319" s="18">
        <v>13</v>
      </c>
      <c r="B319" s="9">
        <v>8</v>
      </c>
      <c r="C319" s="9">
        <v>2019</v>
      </c>
      <c r="D319" s="10">
        <v>0</v>
      </c>
      <c r="E319" s="10">
        <v>15.7</v>
      </c>
      <c r="F319" s="10">
        <v>0.76900000000000002</v>
      </c>
      <c r="G319" s="10">
        <v>87.2</v>
      </c>
      <c r="H319" s="10">
        <v>1.052</v>
      </c>
      <c r="I319" s="10">
        <v>7.47</v>
      </c>
      <c r="J319" s="10">
        <v>10.51</v>
      </c>
      <c r="K319" s="10">
        <v>282.5</v>
      </c>
      <c r="L319" s="10">
        <v>2.2730000000000001</v>
      </c>
      <c r="M319" s="8">
        <f t="shared" si="16"/>
        <v>0</v>
      </c>
    </row>
    <row r="320" spans="1:13" ht="12" customHeight="1" x14ac:dyDescent="0.25">
      <c r="A320" s="18">
        <v>14</v>
      </c>
      <c r="B320" s="9">
        <v>8</v>
      </c>
      <c r="C320" s="9">
        <v>2019</v>
      </c>
      <c r="D320" s="10">
        <v>0</v>
      </c>
      <c r="E320" s="10">
        <v>11.14</v>
      </c>
      <c r="F320" s="10">
        <v>5.5880000000000001</v>
      </c>
      <c r="G320" s="10">
        <v>78.3</v>
      </c>
      <c r="H320" s="10">
        <v>4.4089999999999998</v>
      </c>
      <c r="I320" s="10">
        <v>7.84</v>
      </c>
      <c r="J320" s="10">
        <v>7.61</v>
      </c>
      <c r="K320" s="10">
        <v>144.9</v>
      </c>
      <c r="L320" s="10">
        <v>1.097</v>
      </c>
      <c r="M320" s="8">
        <f t="shared" si="16"/>
        <v>0</v>
      </c>
    </row>
    <row r="321" spans="1:13" ht="12" customHeight="1" x14ac:dyDescent="0.25">
      <c r="A321" s="18">
        <v>15</v>
      </c>
      <c r="B321" s="9">
        <v>8</v>
      </c>
      <c r="C321" s="9">
        <v>2019</v>
      </c>
      <c r="D321" s="10">
        <v>0</v>
      </c>
      <c r="E321" s="10">
        <v>13.9</v>
      </c>
      <c r="F321" s="10">
        <v>0.56299999999999994</v>
      </c>
      <c r="G321" s="10">
        <v>58.26</v>
      </c>
      <c r="H321" s="10">
        <v>0.126</v>
      </c>
      <c r="I321" s="10">
        <v>7.39</v>
      </c>
      <c r="J321" s="10">
        <v>12.03</v>
      </c>
      <c r="K321" s="10">
        <v>146.30000000000001</v>
      </c>
      <c r="L321" s="10">
        <v>1.738</v>
      </c>
      <c r="M321" s="8">
        <f t="shared" si="16"/>
        <v>0</v>
      </c>
    </row>
    <row r="322" spans="1:13" ht="12" customHeight="1" x14ac:dyDescent="0.25">
      <c r="A322" s="18">
        <v>16</v>
      </c>
      <c r="B322" s="9">
        <v>8</v>
      </c>
      <c r="C322" s="9">
        <v>2019</v>
      </c>
      <c r="D322" s="10">
        <v>0.2</v>
      </c>
      <c r="E322" s="10">
        <v>14.4</v>
      </c>
      <c r="F322" s="10">
        <v>0.45</v>
      </c>
      <c r="G322" s="10">
        <v>68.94</v>
      </c>
      <c r="H322" s="10">
        <v>-1.6E-2</v>
      </c>
      <c r="I322" s="10">
        <v>7.08</v>
      </c>
      <c r="J322" s="10">
        <v>4.9649999999999999</v>
      </c>
      <c r="K322" s="10">
        <v>400.6</v>
      </c>
      <c r="L322" s="10">
        <v>1.8839999999999999</v>
      </c>
      <c r="M322" s="8">
        <f t="shared" si="16"/>
        <v>0</v>
      </c>
    </row>
    <row r="323" spans="1:13" ht="12" customHeight="1" x14ac:dyDescent="0.25">
      <c r="A323" s="18">
        <v>17</v>
      </c>
      <c r="B323" s="9">
        <v>8</v>
      </c>
      <c r="C323" s="9">
        <v>2019</v>
      </c>
      <c r="D323" s="10">
        <v>12.4</v>
      </c>
      <c r="E323" s="10">
        <v>9.67</v>
      </c>
      <c r="F323" s="10">
        <v>9.3000000000000007</v>
      </c>
      <c r="G323" s="10">
        <v>64.66</v>
      </c>
      <c r="H323" s="10">
        <v>7.64</v>
      </c>
      <c r="I323" s="10">
        <v>8.24</v>
      </c>
      <c r="J323" s="10">
        <v>1.4630000000000001</v>
      </c>
      <c r="K323" s="10">
        <v>241.2</v>
      </c>
      <c r="L323" s="10">
        <v>0.43099999999999999</v>
      </c>
      <c r="M323" s="8">
        <f t="shared" si="16"/>
        <v>0</v>
      </c>
    </row>
    <row r="324" spans="1:13" ht="12" customHeight="1" x14ac:dyDescent="0.25">
      <c r="A324" s="18">
        <v>18</v>
      </c>
      <c r="B324" s="9">
        <v>8</v>
      </c>
      <c r="C324" s="9">
        <v>2019</v>
      </c>
      <c r="D324" s="10">
        <v>0.2</v>
      </c>
      <c r="E324" s="10">
        <v>8.8800000000000008</v>
      </c>
      <c r="F324" s="10">
        <v>-0.76900000000000002</v>
      </c>
      <c r="G324" s="10">
        <v>60.02</v>
      </c>
      <c r="H324" s="10">
        <v>-0.85</v>
      </c>
      <c r="I324" s="10">
        <v>6.68</v>
      </c>
      <c r="J324" s="10">
        <v>10.039999999999999</v>
      </c>
      <c r="K324" s="10">
        <v>219.8</v>
      </c>
      <c r="L324" s="10">
        <v>1.359</v>
      </c>
      <c r="M324" s="8">
        <f t="shared" si="16"/>
        <v>0</v>
      </c>
    </row>
    <row r="325" spans="1:13" ht="12" customHeight="1" x14ac:dyDescent="0.25">
      <c r="A325" s="18">
        <v>19</v>
      </c>
      <c r="B325" s="9">
        <v>8</v>
      </c>
      <c r="C325" s="9">
        <v>2019</v>
      </c>
      <c r="D325" s="10">
        <v>0</v>
      </c>
      <c r="E325" s="10">
        <v>12.48</v>
      </c>
      <c r="F325" s="10">
        <v>-1.1599999999999999</v>
      </c>
      <c r="G325" s="10">
        <v>60.51</v>
      </c>
      <c r="H325" s="10">
        <v>-1.0640000000000001</v>
      </c>
      <c r="I325" s="10">
        <v>6.1420000000000003</v>
      </c>
      <c r="J325" s="10">
        <v>13.14</v>
      </c>
      <c r="K325" s="10">
        <v>331.3</v>
      </c>
      <c r="L325" s="10">
        <v>2.0470000000000002</v>
      </c>
      <c r="M325" s="8">
        <f t="shared" si="16"/>
        <v>0</v>
      </c>
    </row>
    <row r="326" spans="1:13" ht="12" customHeight="1" x14ac:dyDescent="0.25">
      <c r="A326" s="18">
        <v>20</v>
      </c>
      <c r="B326" s="9">
        <v>8</v>
      </c>
      <c r="C326" s="9">
        <v>2019</v>
      </c>
      <c r="D326" s="10">
        <v>3.4</v>
      </c>
      <c r="E326" s="10">
        <v>11.89</v>
      </c>
      <c r="F326" s="10">
        <v>5.7110000000000003</v>
      </c>
      <c r="G326" s="10">
        <v>91.3</v>
      </c>
      <c r="H326" s="10">
        <v>2.9039999999999999</v>
      </c>
      <c r="I326" s="10">
        <v>6.7839999999999998</v>
      </c>
      <c r="J326" s="10">
        <v>6.4450000000000003</v>
      </c>
      <c r="K326" s="10">
        <v>242.9</v>
      </c>
      <c r="L326" s="10">
        <v>1.1990000000000001</v>
      </c>
      <c r="M326" s="8">
        <f t="shared" si="16"/>
        <v>0</v>
      </c>
    </row>
    <row r="327" spans="1:13" ht="12" customHeight="1" x14ac:dyDescent="0.25">
      <c r="A327" s="18">
        <v>21</v>
      </c>
      <c r="B327" s="9">
        <v>8</v>
      </c>
      <c r="C327" s="9">
        <v>2019</v>
      </c>
      <c r="D327" s="10">
        <v>4.5999999999999996</v>
      </c>
      <c r="E327" s="10">
        <v>14.34</v>
      </c>
      <c r="F327" s="10">
        <v>8.36</v>
      </c>
      <c r="G327" s="10">
        <v>73.599999999999994</v>
      </c>
      <c r="H327" s="10">
        <v>7.84</v>
      </c>
      <c r="I327" s="10">
        <v>8.19</v>
      </c>
      <c r="J327" s="10">
        <v>9.5</v>
      </c>
      <c r="K327" s="10">
        <v>174.2</v>
      </c>
      <c r="L327" s="10">
        <v>1.423</v>
      </c>
      <c r="M327" s="8">
        <f t="shared" si="16"/>
        <v>1.3499999999999996</v>
      </c>
    </row>
    <row r="328" spans="1:13" ht="12" customHeight="1" x14ac:dyDescent="0.25">
      <c r="A328" s="18">
        <v>22</v>
      </c>
      <c r="B328" s="9">
        <v>8</v>
      </c>
      <c r="C328" s="9">
        <v>2019</v>
      </c>
      <c r="D328" s="10">
        <v>0.2</v>
      </c>
      <c r="E328" s="10">
        <v>15.43</v>
      </c>
      <c r="F328" s="10">
        <v>8.4499999999999993</v>
      </c>
      <c r="G328" s="10">
        <v>64.86</v>
      </c>
      <c r="H328" s="10">
        <v>5.1050000000000004</v>
      </c>
      <c r="I328" s="10">
        <v>8.49</v>
      </c>
      <c r="J328" s="10">
        <v>12.06</v>
      </c>
      <c r="K328" s="10">
        <v>294.7</v>
      </c>
      <c r="L328" s="10">
        <v>2.0209999999999999</v>
      </c>
      <c r="M328" s="8">
        <f t="shared" si="16"/>
        <v>1.9399999999999995</v>
      </c>
    </row>
    <row r="329" spans="1:13" ht="12" customHeight="1" x14ac:dyDescent="0.25">
      <c r="A329" s="18">
        <v>23</v>
      </c>
      <c r="B329" s="9">
        <v>8</v>
      </c>
      <c r="C329" s="9">
        <v>2019</v>
      </c>
      <c r="D329" s="10">
        <v>0</v>
      </c>
      <c r="E329" s="10">
        <v>16.239999999999998</v>
      </c>
      <c r="F329" s="10">
        <v>5.492</v>
      </c>
      <c r="G329" s="10">
        <v>77.900000000000006</v>
      </c>
      <c r="H329" s="10">
        <v>3.323</v>
      </c>
      <c r="I329" s="10">
        <v>8.3800000000000008</v>
      </c>
      <c r="J329" s="10">
        <v>10.32</v>
      </c>
      <c r="K329" s="10">
        <v>173.9</v>
      </c>
      <c r="L329" s="10">
        <v>1.653</v>
      </c>
      <c r="M329" s="8">
        <f t="shared" si="16"/>
        <v>0.86599999999999966</v>
      </c>
    </row>
    <row r="330" spans="1:13" ht="12" customHeight="1" x14ac:dyDescent="0.25">
      <c r="A330" s="18">
        <v>24</v>
      </c>
      <c r="B330" s="9">
        <v>8</v>
      </c>
      <c r="C330" s="9">
        <v>2019</v>
      </c>
      <c r="D330" s="10">
        <v>0</v>
      </c>
      <c r="E330" s="10">
        <v>13.98</v>
      </c>
      <c r="F330" s="10">
        <v>0.91300000000000003</v>
      </c>
      <c r="G330" s="10">
        <v>57.36</v>
      </c>
      <c r="H330" s="10">
        <v>0.74399999999999999</v>
      </c>
      <c r="I330" s="10">
        <v>7.84</v>
      </c>
      <c r="J330" s="10">
        <v>13.46</v>
      </c>
      <c r="K330" s="10">
        <v>114.9</v>
      </c>
      <c r="L330" s="10">
        <v>1.764</v>
      </c>
      <c r="M330" s="8">
        <f t="shared" si="16"/>
        <v>0</v>
      </c>
    </row>
    <row r="331" spans="1:13" ht="12" customHeight="1" x14ac:dyDescent="0.25">
      <c r="A331" s="18">
        <v>25</v>
      </c>
      <c r="B331" s="9">
        <v>8</v>
      </c>
      <c r="C331" s="9">
        <v>2019</v>
      </c>
      <c r="D331" s="10">
        <v>0</v>
      </c>
      <c r="E331" s="10">
        <v>20.100000000000001</v>
      </c>
      <c r="F331" s="10">
        <v>0.88800000000000001</v>
      </c>
      <c r="G331" s="10">
        <v>48.31</v>
      </c>
      <c r="H331" s="10">
        <v>0.35299999999999998</v>
      </c>
      <c r="I331" s="10">
        <v>7.76</v>
      </c>
      <c r="J331" s="10">
        <v>13.73</v>
      </c>
      <c r="K331" s="10">
        <v>374.5</v>
      </c>
      <c r="L331" s="10">
        <v>3.3050000000000002</v>
      </c>
      <c r="M331" s="8">
        <f t="shared" si="16"/>
        <v>0.49400000000000155</v>
      </c>
    </row>
    <row r="332" spans="1:13" ht="12" customHeight="1" x14ac:dyDescent="0.25">
      <c r="A332" s="18">
        <v>26</v>
      </c>
      <c r="B332" s="9">
        <v>8</v>
      </c>
      <c r="C332" s="9">
        <v>2019</v>
      </c>
      <c r="D332" s="10">
        <v>1.8</v>
      </c>
      <c r="E332" s="10">
        <v>17.25</v>
      </c>
      <c r="F332" s="10">
        <v>10.24</v>
      </c>
      <c r="G332" s="10">
        <v>86.3</v>
      </c>
      <c r="H332" s="10">
        <v>7.92</v>
      </c>
      <c r="I332" s="10">
        <v>9.01</v>
      </c>
      <c r="J332" s="10">
        <v>12.22</v>
      </c>
      <c r="K332" s="10">
        <v>190</v>
      </c>
      <c r="L332" s="10">
        <v>2.077</v>
      </c>
      <c r="M332" s="8">
        <f t="shared" si="16"/>
        <v>3.745000000000001</v>
      </c>
    </row>
    <row r="333" spans="1:13" ht="12" customHeight="1" x14ac:dyDescent="0.25">
      <c r="A333" s="18">
        <v>27</v>
      </c>
      <c r="B333" s="9">
        <v>8</v>
      </c>
      <c r="C333" s="9">
        <v>2019</v>
      </c>
      <c r="D333" s="10">
        <v>0.2</v>
      </c>
      <c r="E333" s="10">
        <v>12.65</v>
      </c>
      <c r="F333" s="10">
        <v>3.4380000000000002</v>
      </c>
      <c r="G333" s="10">
        <v>61.06</v>
      </c>
      <c r="H333" s="10">
        <v>2.694</v>
      </c>
      <c r="I333" s="10">
        <v>8.73</v>
      </c>
      <c r="J333" s="10">
        <v>13.91</v>
      </c>
      <c r="K333" s="10">
        <v>102.7</v>
      </c>
      <c r="L333" s="10">
        <v>1.806</v>
      </c>
      <c r="M333" s="8">
        <f t="shared" si="16"/>
        <v>0</v>
      </c>
    </row>
    <row r="334" spans="1:13" ht="12" customHeight="1" x14ac:dyDescent="0.25">
      <c r="A334" s="18">
        <v>28</v>
      </c>
      <c r="B334" s="9">
        <v>8</v>
      </c>
      <c r="C334" s="9">
        <v>2019</v>
      </c>
      <c r="D334" s="10">
        <v>0</v>
      </c>
      <c r="E334" s="10">
        <v>15.6</v>
      </c>
      <c r="F334" s="10">
        <v>0.96799999999999997</v>
      </c>
      <c r="G334" s="10">
        <v>37.869999999999997</v>
      </c>
      <c r="H334" s="10">
        <v>0.41899999999999998</v>
      </c>
      <c r="I334" s="10">
        <v>7.82</v>
      </c>
      <c r="J334" s="10">
        <v>14.41</v>
      </c>
      <c r="K334" s="10">
        <v>363.5</v>
      </c>
      <c r="L334" s="10">
        <v>2.6339999999999999</v>
      </c>
      <c r="M334" s="8">
        <f t="shared" si="16"/>
        <v>0</v>
      </c>
    </row>
    <row r="335" spans="1:13" ht="12" customHeight="1" x14ac:dyDescent="0.25">
      <c r="A335" s="18">
        <v>29</v>
      </c>
      <c r="B335" s="9">
        <v>8</v>
      </c>
      <c r="C335" s="9">
        <v>2019</v>
      </c>
      <c r="D335" s="10">
        <v>0</v>
      </c>
      <c r="E335" s="10">
        <v>17.7</v>
      </c>
      <c r="F335" s="10">
        <v>8.66</v>
      </c>
      <c r="G335" s="10">
        <v>83.7</v>
      </c>
      <c r="H335" s="10">
        <v>6.5730000000000004</v>
      </c>
      <c r="I335" s="10">
        <v>8.8000000000000007</v>
      </c>
      <c r="J335" s="10">
        <v>13.35</v>
      </c>
      <c r="K335" s="10">
        <v>302.60000000000002</v>
      </c>
      <c r="L335" s="10">
        <v>2.867</v>
      </c>
      <c r="M335" s="8">
        <f t="shared" si="16"/>
        <v>3.1799999999999997</v>
      </c>
    </row>
    <row r="336" spans="1:13" ht="12" customHeight="1" x14ac:dyDescent="0.25">
      <c r="A336" s="18">
        <v>30</v>
      </c>
      <c r="B336" s="9">
        <v>8</v>
      </c>
      <c r="C336" s="9">
        <v>2019</v>
      </c>
      <c r="D336" s="10">
        <v>0</v>
      </c>
      <c r="E336" s="10">
        <v>15.4</v>
      </c>
      <c r="F336" s="10">
        <v>2.931</v>
      </c>
      <c r="G336" s="10">
        <v>59.64</v>
      </c>
      <c r="H336" s="10">
        <v>1.7410000000000001</v>
      </c>
      <c r="I336" s="10">
        <v>8.68</v>
      </c>
      <c r="J336" s="10">
        <v>14.16</v>
      </c>
      <c r="K336" s="10">
        <v>109</v>
      </c>
      <c r="L336" s="10">
        <v>1.9970000000000001</v>
      </c>
      <c r="M336" s="8">
        <f t="shared" si="16"/>
        <v>0</v>
      </c>
    </row>
    <row r="337" spans="1:13" ht="12" customHeight="1" x14ac:dyDescent="0.25">
      <c r="A337" s="18">
        <v>31</v>
      </c>
      <c r="B337" s="9">
        <v>8</v>
      </c>
      <c r="C337" s="9">
        <v>2019</v>
      </c>
      <c r="D337" s="10">
        <v>0</v>
      </c>
      <c r="E337" s="10">
        <v>15.83</v>
      </c>
      <c r="F337" s="10">
        <v>0.71299999999999997</v>
      </c>
      <c r="G337" s="10">
        <v>37.71</v>
      </c>
      <c r="H337" s="10">
        <v>-0.57199999999999995</v>
      </c>
      <c r="I337" s="10">
        <v>8.06</v>
      </c>
      <c r="J337" s="10">
        <v>15.1</v>
      </c>
      <c r="K337" s="10">
        <v>140.1</v>
      </c>
      <c r="L337" s="10">
        <v>2.4580000000000002</v>
      </c>
      <c r="M337" s="8">
        <f t="shared" si="16"/>
        <v>0</v>
      </c>
    </row>
    <row r="338" spans="1:13" ht="12" customHeight="1" x14ac:dyDescent="0.25">
      <c r="A338" s="18"/>
      <c r="B338" s="9"/>
      <c r="C338" s="9"/>
      <c r="D338" s="10"/>
      <c r="E338" s="10"/>
      <c r="F338" s="10"/>
      <c r="G338" s="10"/>
      <c r="H338" s="10"/>
      <c r="I338" s="10"/>
      <c r="J338" s="10"/>
      <c r="K338" s="10"/>
      <c r="L338" s="10"/>
      <c r="M338" s="8"/>
    </row>
    <row r="339" spans="1:13" ht="12" customHeight="1" x14ac:dyDescent="0.25">
      <c r="A339" s="15" t="s">
        <v>28</v>
      </c>
      <c r="B339" s="15"/>
      <c r="C339" s="15"/>
      <c r="D339" s="16"/>
      <c r="E339" s="16">
        <f t="shared" ref="E339:M339" si="17">AVERAGE(E307:E337)</f>
        <v>14.100322580645161</v>
      </c>
      <c r="F339" s="16">
        <f t="shared" si="17"/>
        <v>3.250064516129032</v>
      </c>
      <c r="G339" s="16">
        <f t="shared" si="17"/>
        <v>65.405161290322567</v>
      </c>
      <c r="H339" s="17">
        <f t="shared" si="17"/>
        <v>1.9642580645161292</v>
      </c>
      <c r="I339" s="17">
        <f t="shared" si="17"/>
        <v>7.5194516129032252</v>
      </c>
      <c r="J339" s="16">
        <f t="shared" si="17"/>
        <v>9.7976774193548408</v>
      </c>
      <c r="K339" s="16">
        <f t="shared" si="17"/>
        <v>210.14516129032259</v>
      </c>
      <c r="L339" s="16">
        <f t="shared" si="17"/>
        <v>1.7178064516129032</v>
      </c>
      <c r="M339" s="16">
        <f t="shared" si="17"/>
        <v>0.49225806451612902</v>
      </c>
    </row>
    <row r="340" spans="1:13" ht="12" customHeight="1" x14ac:dyDescent="0.25">
      <c r="A340" s="15" t="s">
        <v>29</v>
      </c>
      <c r="B340" s="15"/>
      <c r="C340" s="15"/>
      <c r="D340" s="16">
        <f>SUM(D307:D337)</f>
        <v>49.400000000000006</v>
      </c>
      <c r="E340" s="16"/>
      <c r="F340" s="16"/>
      <c r="G340" s="16"/>
      <c r="H340" s="17"/>
      <c r="I340" s="16"/>
      <c r="J340" s="17">
        <f>SUM(J307:J337)</f>
        <v>303.72800000000007</v>
      </c>
      <c r="K340" s="17">
        <f>SUM(K307:K337)</f>
        <v>6514.5</v>
      </c>
      <c r="L340" s="17">
        <f>SUM(L307:L337)</f>
        <v>53.252000000000002</v>
      </c>
      <c r="M340" s="16">
        <f>SUM(M307:M337)</f>
        <v>15.26</v>
      </c>
    </row>
    <row r="341" spans="1:13" ht="12" customHeight="1" x14ac:dyDescent="0.25">
      <c r="A341" s="15" t="s">
        <v>30</v>
      </c>
      <c r="B341" s="15"/>
      <c r="C341" s="15"/>
      <c r="D341" s="16"/>
      <c r="E341" s="16">
        <f>MAX(E307:E337)</f>
        <v>20.100000000000001</v>
      </c>
      <c r="F341" s="16">
        <f>MAX(F307:F337)</f>
        <v>10.24</v>
      </c>
      <c r="G341" s="16">
        <f>MAX(G307:G337)</f>
        <v>93.2</v>
      </c>
      <c r="H341" s="17"/>
      <c r="I341" s="16">
        <f>MAX(I307:I337)</f>
        <v>9.01</v>
      </c>
      <c r="J341" s="16">
        <f>MAX(J307:J337)</f>
        <v>15.1</v>
      </c>
      <c r="K341" s="16">
        <f>MAX(K307:K337)</f>
        <v>400.6</v>
      </c>
      <c r="L341" s="16">
        <f>MAX(L307:L337)</f>
        <v>3.3050000000000002</v>
      </c>
      <c r="M341" s="16">
        <f>MAX(M307:M337)</f>
        <v>3.745000000000001</v>
      </c>
    </row>
    <row r="342" spans="1:13" ht="12" customHeight="1" x14ac:dyDescent="0.25">
      <c r="A342" s="15" t="s">
        <v>31</v>
      </c>
      <c r="B342" s="15"/>
      <c r="C342" s="15"/>
      <c r="D342" s="16"/>
      <c r="E342" s="16">
        <f>MIN(E307:E337)</f>
        <v>8.8800000000000008</v>
      </c>
      <c r="F342" s="16">
        <f>MIN(F307:F337)</f>
        <v>-2.92</v>
      </c>
      <c r="G342" s="16">
        <f>MIN(G307:G337)</f>
        <v>37.71</v>
      </c>
      <c r="H342" s="17">
        <f>MIN(H308:H337)</f>
        <v>-3.819</v>
      </c>
      <c r="I342" s="17">
        <f>MIN(I308:I337)</f>
        <v>5.4669999999999996</v>
      </c>
      <c r="J342" s="16">
        <f>MIN(J307:J337)</f>
        <v>1.4630000000000001</v>
      </c>
      <c r="K342" s="16">
        <f>MIN(K307:K337)</f>
        <v>55.1</v>
      </c>
      <c r="L342" s="16">
        <f>MIN(L307:L337)</f>
        <v>0.42299999999999999</v>
      </c>
      <c r="M342" s="16">
        <f>MIN(M307:M337)</f>
        <v>0</v>
      </c>
    </row>
    <row r="343" spans="1:13" ht="12" customHeight="1" x14ac:dyDescent="0.25">
      <c r="A343" s="15" t="s">
        <v>32</v>
      </c>
      <c r="B343" s="15"/>
      <c r="C343" s="15">
        <f>SUM(E339+F339)/2</f>
        <v>8.6751935483870959</v>
      </c>
      <c r="D343" s="16"/>
      <c r="E343" s="16"/>
      <c r="F343" s="16"/>
      <c r="G343" s="16"/>
      <c r="H343" s="17"/>
      <c r="I343" s="10"/>
      <c r="J343" s="3"/>
      <c r="K343" s="16"/>
      <c r="L343" s="6"/>
      <c r="M343" s="4"/>
    </row>
    <row r="344" spans="1:13" ht="12" customHeight="1" x14ac:dyDescent="0.25"/>
    <row r="345" spans="1:13" ht="12" customHeight="1" x14ac:dyDescent="0.25">
      <c r="A345" s="4" t="s">
        <v>4</v>
      </c>
      <c r="B345" s="4"/>
      <c r="C345" s="4"/>
      <c r="D345" s="5"/>
      <c r="E345" s="5"/>
      <c r="F345" s="5"/>
      <c r="G345" s="5"/>
      <c r="H345" s="7"/>
      <c r="I345" s="5"/>
      <c r="J345" s="2"/>
      <c r="K345" s="5"/>
      <c r="L345" s="5"/>
      <c r="M345" s="6"/>
    </row>
    <row r="346" spans="1:13" ht="12" customHeight="1" x14ac:dyDescent="0.25">
      <c r="A346" s="4"/>
      <c r="B346" s="4"/>
      <c r="C346" s="4"/>
      <c r="D346" s="5"/>
      <c r="E346" s="5"/>
      <c r="F346" s="5"/>
      <c r="G346" s="5"/>
      <c r="H346" s="7"/>
      <c r="I346" s="5"/>
      <c r="J346" s="2"/>
      <c r="K346" s="5"/>
      <c r="L346" s="5"/>
      <c r="M346" s="6"/>
    </row>
    <row r="347" spans="1:13" ht="12" customHeight="1" x14ac:dyDescent="0.25">
      <c r="A347" s="4" t="s">
        <v>5</v>
      </c>
      <c r="B347" s="4" t="s">
        <v>6</v>
      </c>
      <c r="C347" s="4" t="s">
        <v>7</v>
      </c>
      <c r="D347" s="5" t="s">
        <v>8</v>
      </c>
      <c r="E347" s="5" t="s">
        <v>9</v>
      </c>
      <c r="F347" s="5" t="s">
        <v>10</v>
      </c>
      <c r="G347" s="5" t="s">
        <v>11</v>
      </c>
      <c r="H347" s="7" t="s">
        <v>12</v>
      </c>
      <c r="I347" s="4" t="s">
        <v>13</v>
      </c>
      <c r="J347" s="12" t="s">
        <v>14</v>
      </c>
      <c r="K347" s="5" t="s">
        <v>14</v>
      </c>
      <c r="L347" s="5" t="s">
        <v>14</v>
      </c>
      <c r="M347" s="13" t="s">
        <v>15</v>
      </c>
    </row>
    <row r="348" spans="1:13" ht="12" customHeight="1" x14ac:dyDescent="0.25">
      <c r="A348" s="4"/>
      <c r="B348" s="4"/>
      <c r="C348" s="4"/>
      <c r="D348" s="5"/>
      <c r="E348" s="5" t="s">
        <v>16</v>
      </c>
      <c r="F348" s="5" t="s">
        <v>16</v>
      </c>
      <c r="G348" s="5" t="s">
        <v>17</v>
      </c>
      <c r="H348" s="7" t="s">
        <v>16</v>
      </c>
      <c r="I348" s="4" t="s">
        <v>16</v>
      </c>
      <c r="J348" s="12" t="s">
        <v>18</v>
      </c>
      <c r="K348" s="5" t="s">
        <v>19</v>
      </c>
      <c r="L348" s="5" t="s">
        <v>20</v>
      </c>
      <c r="M348" s="13" t="s">
        <v>21</v>
      </c>
    </row>
    <row r="349" spans="1:13" ht="12" customHeight="1" x14ac:dyDescent="0.25">
      <c r="A349" s="4"/>
      <c r="B349" s="4"/>
      <c r="C349" s="4"/>
      <c r="D349" s="5" t="s">
        <v>22</v>
      </c>
      <c r="E349" s="5" t="s">
        <v>23</v>
      </c>
      <c r="F349" s="5" t="s">
        <v>23</v>
      </c>
      <c r="G349" s="5" t="s">
        <v>24</v>
      </c>
      <c r="H349" s="7" t="s">
        <v>23</v>
      </c>
      <c r="I349" s="4" t="s">
        <v>23</v>
      </c>
      <c r="J349" s="12" t="s">
        <v>25</v>
      </c>
      <c r="K349" s="5" t="s">
        <v>26</v>
      </c>
      <c r="L349" s="5" t="s">
        <v>22</v>
      </c>
      <c r="M349" s="13" t="s">
        <v>27</v>
      </c>
    </row>
    <row r="350" spans="1:13" ht="12" customHeight="1" x14ac:dyDescent="0.25">
      <c r="A350" s="9">
        <v>1</v>
      </c>
      <c r="B350" s="9">
        <v>9</v>
      </c>
      <c r="C350" s="9">
        <v>2019</v>
      </c>
      <c r="D350" s="10">
        <v>0</v>
      </c>
      <c r="E350" s="10">
        <v>19.25</v>
      </c>
      <c r="F350" s="10">
        <v>4.1189999999999998</v>
      </c>
      <c r="G350" s="10">
        <v>77.7</v>
      </c>
      <c r="H350" s="10">
        <v>2.1469999999999998</v>
      </c>
      <c r="I350" s="10">
        <v>8.48</v>
      </c>
      <c r="J350" s="10">
        <v>15.16</v>
      </c>
      <c r="K350" s="10">
        <v>271.39999999999998</v>
      </c>
      <c r="L350" s="10">
        <v>3.2570000000000001</v>
      </c>
      <c r="M350" s="8">
        <f t="shared" ref="M350:M379" si="18">IF((E350+F350)/2-10&lt;=0,0,(E350+F350)/2-10)</f>
        <v>1.6844999999999999</v>
      </c>
    </row>
    <row r="351" spans="1:13" ht="12" customHeight="1" x14ac:dyDescent="0.25">
      <c r="A351" s="9">
        <v>2</v>
      </c>
      <c r="B351" s="9">
        <v>9</v>
      </c>
      <c r="C351" s="9">
        <v>2019</v>
      </c>
      <c r="D351" s="10">
        <v>0</v>
      </c>
      <c r="E351" s="10">
        <v>16.100000000000001</v>
      </c>
      <c r="F351" s="10">
        <v>5.6760000000000002</v>
      </c>
      <c r="G351" s="10">
        <v>65.760000000000005</v>
      </c>
      <c r="H351" s="10">
        <v>3.722</v>
      </c>
      <c r="I351" s="10">
        <v>9.0500000000000007</v>
      </c>
      <c r="J351" s="10">
        <v>15.36</v>
      </c>
      <c r="K351" s="10">
        <v>113.2</v>
      </c>
      <c r="L351" s="10">
        <v>2.206</v>
      </c>
      <c r="M351" s="8">
        <f t="shared" si="18"/>
        <v>0.88800000000000168</v>
      </c>
    </row>
    <row r="352" spans="1:13" ht="12" customHeight="1" x14ac:dyDescent="0.25">
      <c r="A352" s="9">
        <v>3</v>
      </c>
      <c r="B352" s="9">
        <v>9</v>
      </c>
      <c r="C352" s="9">
        <v>2019</v>
      </c>
      <c r="D352" s="10">
        <v>3.6</v>
      </c>
      <c r="E352" s="10">
        <v>15.52</v>
      </c>
      <c r="F352" s="10">
        <v>2.4900000000000002</v>
      </c>
      <c r="G352" s="10">
        <v>90.5</v>
      </c>
      <c r="H352" s="10">
        <v>1.2170000000000001</v>
      </c>
      <c r="I352" s="10">
        <v>8.64</v>
      </c>
      <c r="J352" s="10">
        <v>14.26</v>
      </c>
      <c r="K352" s="10">
        <v>228.6</v>
      </c>
      <c r="L352" s="10">
        <v>2.0790000000000002</v>
      </c>
      <c r="M352" s="8">
        <f t="shared" si="18"/>
        <v>0</v>
      </c>
    </row>
    <row r="353" spans="1:13" ht="12" customHeight="1" x14ac:dyDescent="0.25">
      <c r="A353" s="9">
        <v>4</v>
      </c>
      <c r="B353" s="9">
        <v>9</v>
      </c>
      <c r="C353" s="9">
        <v>2019</v>
      </c>
      <c r="D353" s="10">
        <v>15.2</v>
      </c>
      <c r="E353" s="10">
        <v>12.7</v>
      </c>
      <c r="F353" s="10">
        <v>9.2899999999999991</v>
      </c>
      <c r="G353" s="10">
        <v>94.3</v>
      </c>
      <c r="H353" s="10">
        <v>8.39</v>
      </c>
      <c r="I353" s="10">
        <v>10.26</v>
      </c>
      <c r="J353" s="10">
        <v>2.246</v>
      </c>
      <c r="K353" s="10">
        <v>121</v>
      </c>
      <c r="L353" s="10">
        <v>0.29699999999999999</v>
      </c>
      <c r="M353" s="8">
        <f t="shared" si="18"/>
        <v>0.99499999999999922</v>
      </c>
    </row>
    <row r="354" spans="1:13" ht="12" customHeight="1" x14ac:dyDescent="0.25">
      <c r="A354" s="9">
        <v>5</v>
      </c>
      <c r="B354" s="9">
        <v>9</v>
      </c>
      <c r="C354" s="9">
        <v>2019</v>
      </c>
      <c r="D354" s="10">
        <v>17</v>
      </c>
      <c r="E354" s="10">
        <v>11.74</v>
      </c>
      <c r="F354" s="10">
        <v>7.8</v>
      </c>
      <c r="G354" s="10">
        <v>92.9</v>
      </c>
      <c r="H354" s="10">
        <v>6.94</v>
      </c>
      <c r="I354" s="10">
        <v>10.46</v>
      </c>
      <c r="J354" s="10">
        <v>3.4060000000000001</v>
      </c>
      <c r="K354" s="10">
        <v>112.9</v>
      </c>
      <c r="L354" s="10">
        <v>0.45200000000000001</v>
      </c>
      <c r="M354" s="8">
        <f t="shared" si="18"/>
        <v>0</v>
      </c>
    </row>
    <row r="355" spans="1:13" ht="12" customHeight="1" x14ac:dyDescent="0.25">
      <c r="A355" s="9">
        <v>6</v>
      </c>
      <c r="B355" s="9">
        <v>9</v>
      </c>
      <c r="C355" s="9">
        <v>2019</v>
      </c>
      <c r="D355" s="10">
        <v>0</v>
      </c>
      <c r="E355" s="10">
        <v>12.54</v>
      </c>
      <c r="F355" s="10">
        <v>6.343</v>
      </c>
      <c r="G355" s="10">
        <v>51.49</v>
      </c>
      <c r="H355" s="10">
        <v>5.952</v>
      </c>
      <c r="I355" s="10">
        <v>10.119999999999999</v>
      </c>
      <c r="J355" s="10">
        <v>7.7</v>
      </c>
      <c r="K355" s="10">
        <v>89.2</v>
      </c>
      <c r="L355" s="10">
        <v>1.1519999999999999</v>
      </c>
      <c r="M355" s="8">
        <f t="shared" si="18"/>
        <v>0</v>
      </c>
    </row>
    <row r="356" spans="1:13" ht="12" customHeight="1" x14ac:dyDescent="0.25">
      <c r="A356" s="9">
        <v>7</v>
      </c>
      <c r="B356" s="9">
        <v>9</v>
      </c>
      <c r="C356" s="9">
        <v>2019</v>
      </c>
      <c r="D356" s="10">
        <v>0</v>
      </c>
      <c r="E356" s="10">
        <v>13.04</v>
      </c>
      <c r="F356" s="10">
        <v>4.1210000000000004</v>
      </c>
      <c r="G356" s="10">
        <v>85.2</v>
      </c>
      <c r="H356" s="10">
        <v>2.87</v>
      </c>
      <c r="I356" s="10">
        <v>9.6999999999999993</v>
      </c>
      <c r="J356" s="10">
        <v>12.63</v>
      </c>
      <c r="K356" s="10">
        <v>124.6</v>
      </c>
      <c r="L356" s="10">
        <v>1.746</v>
      </c>
      <c r="M356" s="8">
        <f t="shared" si="18"/>
        <v>0</v>
      </c>
    </row>
    <row r="357" spans="1:13" ht="12" customHeight="1" x14ac:dyDescent="0.25">
      <c r="A357" s="9">
        <v>8</v>
      </c>
      <c r="B357" s="9">
        <v>9</v>
      </c>
      <c r="C357" s="9">
        <v>2019</v>
      </c>
      <c r="D357" s="10">
        <v>0.8</v>
      </c>
      <c r="E357" s="10">
        <v>10.92</v>
      </c>
      <c r="F357" s="10">
        <v>2.6059999999999999</v>
      </c>
      <c r="G357" s="10">
        <v>73.3</v>
      </c>
      <c r="H357" s="10">
        <v>1.948</v>
      </c>
      <c r="I357" s="10">
        <v>9.49</v>
      </c>
      <c r="J357" s="10">
        <v>7.25</v>
      </c>
      <c r="K357" s="10">
        <v>303.5</v>
      </c>
      <c r="L357" s="10">
        <v>1.1499999999999999</v>
      </c>
      <c r="M357" s="8">
        <f t="shared" si="18"/>
        <v>0</v>
      </c>
    </row>
    <row r="358" spans="1:13" ht="12" customHeight="1" x14ac:dyDescent="0.25">
      <c r="A358" s="9">
        <v>9</v>
      </c>
      <c r="B358" s="9">
        <v>9</v>
      </c>
      <c r="C358" s="9">
        <v>2019</v>
      </c>
      <c r="D358" s="10">
        <v>0.2</v>
      </c>
      <c r="E358" s="10">
        <v>8.9499999999999993</v>
      </c>
      <c r="F358" s="10">
        <v>3.8679999999999999</v>
      </c>
      <c r="G358" s="10">
        <v>64.41</v>
      </c>
      <c r="H358" s="10">
        <v>3.0449999999999999</v>
      </c>
      <c r="I358" s="10">
        <v>8.59</v>
      </c>
      <c r="J358" s="10">
        <v>11.47</v>
      </c>
      <c r="K358" s="10">
        <v>247.1</v>
      </c>
      <c r="L358" s="10">
        <v>1.367</v>
      </c>
      <c r="M358" s="8">
        <f t="shared" si="18"/>
        <v>0</v>
      </c>
    </row>
    <row r="359" spans="1:13" ht="12" customHeight="1" x14ac:dyDescent="0.25">
      <c r="A359" s="9">
        <v>10</v>
      </c>
      <c r="B359" s="9">
        <v>9</v>
      </c>
      <c r="C359" s="9">
        <v>2019</v>
      </c>
      <c r="D359" s="10">
        <v>0</v>
      </c>
      <c r="E359" s="10">
        <v>12.53</v>
      </c>
      <c r="F359" s="10">
        <v>1.5760000000000001</v>
      </c>
      <c r="G359" s="10">
        <v>60.39</v>
      </c>
      <c r="H359" s="10">
        <v>0.81899999999999995</v>
      </c>
      <c r="I359" s="10">
        <v>8.1199999999999992</v>
      </c>
      <c r="J359" s="10">
        <v>15.38</v>
      </c>
      <c r="K359" s="10">
        <v>164.9</v>
      </c>
      <c r="L359" s="10">
        <v>2.0089999999999999</v>
      </c>
      <c r="M359" s="8">
        <f t="shared" si="18"/>
        <v>0</v>
      </c>
    </row>
    <row r="360" spans="1:13" ht="12" customHeight="1" x14ac:dyDescent="0.25">
      <c r="A360" s="9">
        <v>11</v>
      </c>
      <c r="B360" s="9">
        <v>9</v>
      </c>
      <c r="C360" s="9">
        <v>2019</v>
      </c>
      <c r="D360" s="10">
        <v>0</v>
      </c>
      <c r="E360" s="10">
        <v>13.58</v>
      </c>
      <c r="F360" s="10">
        <v>0.56100000000000005</v>
      </c>
      <c r="G360" s="10">
        <v>55.26</v>
      </c>
      <c r="H360" s="10">
        <v>-0.16400000000000001</v>
      </c>
      <c r="I360" s="10">
        <v>8.0399999999999991</v>
      </c>
      <c r="J360" s="10">
        <v>14.18</v>
      </c>
      <c r="K360" s="10">
        <v>246.4</v>
      </c>
      <c r="L360" s="10">
        <v>2.1179999999999999</v>
      </c>
      <c r="M360" s="8">
        <f t="shared" si="18"/>
        <v>0</v>
      </c>
    </row>
    <row r="361" spans="1:13" ht="12" customHeight="1" x14ac:dyDescent="0.25">
      <c r="A361" s="9">
        <v>12</v>
      </c>
      <c r="B361" s="9">
        <v>9</v>
      </c>
      <c r="C361" s="9">
        <v>2019</v>
      </c>
      <c r="D361" s="10">
        <v>0</v>
      </c>
      <c r="E361" s="10">
        <v>19.28</v>
      </c>
      <c r="F361" s="10">
        <v>3.54</v>
      </c>
      <c r="G361" s="10">
        <v>48.61</v>
      </c>
      <c r="H361" s="10">
        <v>1.077</v>
      </c>
      <c r="I361" s="10">
        <v>8.01</v>
      </c>
      <c r="J361" s="10">
        <v>15.58</v>
      </c>
      <c r="K361" s="10">
        <v>401.3</v>
      </c>
      <c r="L361" s="10">
        <v>3.444</v>
      </c>
      <c r="M361" s="8">
        <f t="shared" si="18"/>
        <v>1.4100000000000001</v>
      </c>
    </row>
    <row r="362" spans="1:13" ht="12" customHeight="1" x14ac:dyDescent="0.25">
      <c r="A362" s="9">
        <v>13</v>
      </c>
      <c r="B362" s="9">
        <v>9</v>
      </c>
      <c r="C362" s="9">
        <v>2019</v>
      </c>
      <c r="D362" s="10">
        <v>5.4</v>
      </c>
      <c r="E362" s="10">
        <v>18.190000000000001</v>
      </c>
      <c r="F362" s="10">
        <v>11.41</v>
      </c>
      <c r="G362" s="10">
        <v>92.5</v>
      </c>
      <c r="H362" s="10">
        <v>8.8000000000000007</v>
      </c>
      <c r="I362" s="10">
        <v>8.2100000000000009</v>
      </c>
      <c r="J362" s="10">
        <v>11.98</v>
      </c>
      <c r="K362" s="10">
        <v>201.4</v>
      </c>
      <c r="L362" s="10">
        <v>2.2850000000000001</v>
      </c>
      <c r="M362" s="8">
        <f t="shared" si="18"/>
        <v>4.8000000000000007</v>
      </c>
    </row>
    <row r="363" spans="1:13" ht="12" customHeight="1" x14ac:dyDescent="0.25">
      <c r="A363" s="9">
        <v>14</v>
      </c>
      <c r="B363" s="9">
        <v>9</v>
      </c>
      <c r="C363" s="9">
        <v>2019</v>
      </c>
      <c r="D363" s="10">
        <v>21.8</v>
      </c>
      <c r="E363" s="10">
        <v>13.21</v>
      </c>
      <c r="F363" s="10">
        <v>8</v>
      </c>
      <c r="G363" s="10">
        <v>93</v>
      </c>
      <c r="H363" s="10">
        <v>8.0299999999999994</v>
      </c>
      <c r="I363" s="10">
        <v>9.42</v>
      </c>
      <c r="J363" s="10">
        <v>7.28</v>
      </c>
      <c r="K363" s="10">
        <v>79.099999999999994</v>
      </c>
      <c r="L363" s="10">
        <v>0.96199999999999997</v>
      </c>
      <c r="M363" s="8">
        <f t="shared" si="18"/>
        <v>0.60500000000000043</v>
      </c>
    </row>
    <row r="364" spans="1:13" ht="12" customHeight="1" x14ac:dyDescent="0.25">
      <c r="A364" s="9">
        <v>15</v>
      </c>
      <c r="B364" s="9">
        <v>9</v>
      </c>
      <c r="C364" s="9">
        <v>2019</v>
      </c>
      <c r="D364" s="10">
        <v>1.4</v>
      </c>
      <c r="E364" s="10">
        <v>14.38</v>
      </c>
      <c r="F364" s="10">
        <v>7.56</v>
      </c>
      <c r="G364" s="10">
        <v>46.67</v>
      </c>
      <c r="H364" s="10">
        <v>6.7320000000000002</v>
      </c>
      <c r="I364" s="10">
        <v>10.1</v>
      </c>
      <c r="J364" s="10">
        <v>11.81</v>
      </c>
      <c r="K364" s="10">
        <v>158.6</v>
      </c>
      <c r="L364" s="10">
        <v>1.7450000000000001</v>
      </c>
      <c r="M364" s="8">
        <f t="shared" si="18"/>
        <v>0.97000000000000064</v>
      </c>
    </row>
    <row r="365" spans="1:13" ht="12" customHeight="1" x14ac:dyDescent="0.25">
      <c r="A365" s="9">
        <v>16</v>
      </c>
      <c r="B365" s="9">
        <v>9</v>
      </c>
      <c r="C365" s="9">
        <v>2019</v>
      </c>
      <c r="D365" s="10">
        <v>0</v>
      </c>
      <c r="E365" s="10">
        <v>17.07</v>
      </c>
      <c r="F365" s="10">
        <v>2.8279999999999998</v>
      </c>
      <c r="G365" s="10">
        <v>41.97</v>
      </c>
      <c r="H365" s="10">
        <v>2.621</v>
      </c>
      <c r="I365" s="10">
        <v>9.43</v>
      </c>
      <c r="J365" s="10">
        <v>7.43</v>
      </c>
      <c r="K365" s="10">
        <v>482</v>
      </c>
      <c r="L365" s="10">
        <v>2.2959999999999998</v>
      </c>
      <c r="M365" s="8">
        <f t="shared" si="18"/>
        <v>0</v>
      </c>
    </row>
    <row r="366" spans="1:13" ht="12" customHeight="1" x14ac:dyDescent="0.25">
      <c r="A366" s="9">
        <v>17</v>
      </c>
      <c r="B366" s="9">
        <v>9</v>
      </c>
      <c r="C366" s="9">
        <v>2019</v>
      </c>
      <c r="D366" s="10">
        <v>0</v>
      </c>
      <c r="E366" s="10">
        <v>19.14</v>
      </c>
      <c r="F366" s="10">
        <v>13.11</v>
      </c>
      <c r="G366" s="10">
        <v>53.96</v>
      </c>
      <c r="H366" s="10">
        <v>10.77</v>
      </c>
      <c r="I366" s="10">
        <v>9.43</v>
      </c>
      <c r="J366" s="10">
        <v>13.82</v>
      </c>
      <c r="K366" s="10">
        <v>149.6</v>
      </c>
      <c r="L366" s="10">
        <v>2.4470000000000001</v>
      </c>
      <c r="M366" s="8">
        <f t="shared" si="18"/>
        <v>6.125</v>
      </c>
    </row>
    <row r="367" spans="1:13" ht="12" customHeight="1" x14ac:dyDescent="0.25">
      <c r="A367" s="9">
        <v>18</v>
      </c>
      <c r="B367" s="9">
        <v>9</v>
      </c>
      <c r="C367" s="9">
        <v>2019</v>
      </c>
      <c r="D367" s="10">
        <v>0</v>
      </c>
      <c r="E367" s="10">
        <v>16.66</v>
      </c>
      <c r="F367" s="10">
        <v>1.63</v>
      </c>
      <c r="G367" s="10">
        <v>58.09</v>
      </c>
      <c r="H367" s="10">
        <v>0.91</v>
      </c>
      <c r="I367" s="10">
        <v>9.6</v>
      </c>
      <c r="J367" s="10">
        <v>18.850000000000001</v>
      </c>
      <c r="K367" s="10">
        <v>159.5</v>
      </c>
      <c r="L367" s="10">
        <v>2.915</v>
      </c>
      <c r="M367" s="8">
        <f t="shared" si="18"/>
        <v>0</v>
      </c>
    </row>
    <row r="368" spans="1:13" ht="12" customHeight="1" x14ac:dyDescent="0.25">
      <c r="A368" s="9">
        <v>19</v>
      </c>
      <c r="B368" s="9">
        <v>9</v>
      </c>
      <c r="C368" s="9">
        <v>2019</v>
      </c>
      <c r="D368" s="10">
        <v>0</v>
      </c>
      <c r="E368" s="10">
        <v>15.36</v>
      </c>
      <c r="F368" s="10">
        <v>1.877</v>
      </c>
      <c r="G368" s="10">
        <v>64.900000000000006</v>
      </c>
      <c r="H368" s="10">
        <v>0.80800000000000005</v>
      </c>
      <c r="I368" s="10">
        <v>9.1199999999999992</v>
      </c>
      <c r="J368" s="10">
        <v>18.690000000000001</v>
      </c>
      <c r="K368" s="10">
        <v>136.4</v>
      </c>
      <c r="L368" s="10">
        <v>2.5920000000000001</v>
      </c>
      <c r="M368" s="8">
        <f t="shared" si="18"/>
        <v>0</v>
      </c>
    </row>
    <row r="369" spans="1:13" ht="12" customHeight="1" x14ac:dyDescent="0.25">
      <c r="A369" s="9">
        <v>20</v>
      </c>
      <c r="B369" s="9">
        <v>9</v>
      </c>
      <c r="C369" s="9">
        <v>2019</v>
      </c>
      <c r="D369" s="10">
        <v>0</v>
      </c>
      <c r="E369" s="10">
        <v>14.57</v>
      </c>
      <c r="F369" s="10">
        <v>1.6719999999999999</v>
      </c>
      <c r="G369" s="10">
        <v>66.11</v>
      </c>
      <c r="H369" s="10">
        <v>1.524</v>
      </c>
      <c r="I369" s="10">
        <v>9.1199999999999992</v>
      </c>
      <c r="J369" s="10">
        <v>17.309999999999999</v>
      </c>
      <c r="K369" s="10">
        <v>283.2</v>
      </c>
      <c r="L369" s="10">
        <v>2.395</v>
      </c>
      <c r="M369" s="8">
        <f t="shared" si="18"/>
        <v>0</v>
      </c>
    </row>
    <row r="370" spans="1:13" ht="12" customHeight="1" x14ac:dyDescent="0.25">
      <c r="A370" s="9">
        <v>21</v>
      </c>
      <c r="B370" s="9">
        <v>9</v>
      </c>
      <c r="C370" s="9">
        <v>2019</v>
      </c>
      <c r="D370" s="10">
        <v>0</v>
      </c>
      <c r="E370" s="10">
        <v>16.98</v>
      </c>
      <c r="F370" s="10">
        <v>1.623</v>
      </c>
      <c r="G370" s="10">
        <v>63.53</v>
      </c>
      <c r="H370" s="10">
        <v>1.532</v>
      </c>
      <c r="I370" s="10">
        <v>9.19</v>
      </c>
      <c r="J370" s="10">
        <v>19.18</v>
      </c>
      <c r="K370" s="10">
        <v>117.6</v>
      </c>
      <c r="L370" s="10">
        <v>2.6920000000000002</v>
      </c>
      <c r="M370" s="8">
        <f t="shared" si="18"/>
        <v>0</v>
      </c>
    </row>
    <row r="371" spans="1:13" ht="12" customHeight="1" x14ac:dyDescent="0.25">
      <c r="A371" s="9">
        <v>22</v>
      </c>
      <c r="B371" s="9">
        <v>9</v>
      </c>
      <c r="C371" s="9">
        <v>2019</v>
      </c>
      <c r="D371" s="10">
        <v>0</v>
      </c>
      <c r="E371" s="10">
        <v>17.190000000000001</v>
      </c>
      <c r="F371" s="10">
        <v>2.6</v>
      </c>
      <c r="G371" s="10">
        <v>40.76</v>
      </c>
      <c r="H371" s="10">
        <v>2.427</v>
      </c>
      <c r="I371" s="10">
        <v>9.19</v>
      </c>
      <c r="J371" s="10">
        <v>19.38</v>
      </c>
      <c r="K371" s="10">
        <v>348.9</v>
      </c>
      <c r="L371" s="10">
        <v>3.3780000000000001</v>
      </c>
      <c r="M371" s="8">
        <f t="shared" si="18"/>
        <v>0</v>
      </c>
    </row>
    <row r="372" spans="1:13" ht="12" customHeight="1" x14ac:dyDescent="0.25">
      <c r="A372" s="9">
        <v>23</v>
      </c>
      <c r="B372" s="9">
        <v>9</v>
      </c>
      <c r="C372" s="9">
        <v>2019</v>
      </c>
      <c r="D372" s="10">
        <v>1</v>
      </c>
      <c r="E372" s="10">
        <v>17.43</v>
      </c>
      <c r="F372" s="10">
        <v>10.210000000000001</v>
      </c>
      <c r="G372" s="10">
        <v>72.099999999999994</v>
      </c>
      <c r="H372" s="10">
        <v>8.3699999999999992</v>
      </c>
      <c r="I372" s="10">
        <v>9.77</v>
      </c>
      <c r="J372" s="10">
        <v>6.782</v>
      </c>
      <c r="K372" s="10">
        <v>259.10000000000002</v>
      </c>
      <c r="L372" s="10">
        <v>1.899</v>
      </c>
      <c r="M372" s="8">
        <f t="shared" si="18"/>
        <v>3.8200000000000003</v>
      </c>
    </row>
    <row r="373" spans="1:13" ht="12" customHeight="1" x14ac:dyDescent="0.25">
      <c r="A373" s="9">
        <v>24</v>
      </c>
      <c r="B373" s="9">
        <v>9</v>
      </c>
      <c r="C373" s="9">
        <v>2019</v>
      </c>
      <c r="D373" s="10">
        <v>1</v>
      </c>
      <c r="E373" s="10">
        <v>15.23</v>
      </c>
      <c r="F373" s="10">
        <v>8.44</v>
      </c>
      <c r="G373" s="10">
        <v>47.59</v>
      </c>
      <c r="H373" s="10">
        <v>6.8739999999999997</v>
      </c>
      <c r="I373" s="10">
        <v>10.45</v>
      </c>
      <c r="J373" s="10">
        <v>11.09</v>
      </c>
      <c r="K373" s="10">
        <v>150.80000000000001</v>
      </c>
      <c r="L373" s="10">
        <v>1.923</v>
      </c>
      <c r="M373" s="8">
        <f t="shared" si="18"/>
        <v>1.8350000000000009</v>
      </c>
    </row>
    <row r="374" spans="1:13" ht="12" customHeight="1" x14ac:dyDescent="0.25">
      <c r="A374" s="9">
        <v>25</v>
      </c>
      <c r="B374" s="9">
        <v>9</v>
      </c>
      <c r="C374" s="9">
        <v>2019</v>
      </c>
      <c r="D374" s="10">
        <v>0.2</v>
      </c>
      <c r="E374" s="10">
        <v>15.97</v>
      </c>
      <c r="F374" s="10">
        <v>2.3460000000000001</v>
      </c>
      <c r="G374" s="10">
        <v>50.52</v>
      </c>
      <c r="H374" s="10">
        <v>2.0880000000000001</v>
      </c>
      <c r="I374" s="10">
        <v>9.86</v>
      </c>
      <c r="J374" s="10">
        <v>18.23</v>
      </c>
      <c r="K374" s="10">
        <v>258.7</v>
      </c>
      <c r="L374" s="10">
        <v>2.806</v>
      </c>
      <c r="M374" s="8">
        <f t="shared" si="18"/>
        <v>0</v>
      </c>
    </row>
    <row r="375" spans="1:13" ht="12" customHeight="1" x14ac:dyDescent="0.25">
      <c r="A375" s="9">
        <v>26</v>
      </c>
      <c r="B375" s="9">
        <v>9</v>
      </c>
      <c r="C375" s="9">
        <v>2019</v>
      </c>
      <c r="D375" s="10">
        <v>0</v>
      </c>
      <c r="E375" s="10">
        <v>15.53</v>
      </c>
      <c r="F375" s="10">
        <v>0.6</v>
      </c>
      <c r="G375" s="10">
        <v>72.3</v>
      </c>
      <c r="H375" s="10">
        <v>0.56100000000000005</v>
      </c>
      <c r="I375" s="10">
        <v>9.0500000000000007</v>
      </c>
      <c r="J375" s="10">
        <v>20.46</v>
      </c>
      <c r="K375" s="10">
        <v>329.4</v>
      </c>
      <c r="L375" s="10">
        <v>3.4710000000000001</v>
      </c>
      <c r="M375" s="8">
        <f t="shared" si="18"/>
        <v>0</v>
      </c>
    </row>
    <row r="376" spans="1:13" ht="12" customHeight="1" x14ac:dyDescent="0.25">
      <c r="A376" s="9">
        <v>27</v>
      </c>
      <c r="B376" s="9">
        <v>9</v>
      </c>
      <c r="C376" s="9">
        <v>2019</v>
      </c>
      <c r="D376" s="10">
        <v>0</v>
      </c>
      <c r="E376" s="10">
        <v>15.71</v>
      </c>
      <c r="F376" s="10">
        <v>3.8490000000000002</v>
      </c>
      <c r="G376" s="10">
        <v>41.92</v>
      </c>
      <c r="H376" s="10">
        <v>3.0169999999999999</v>
      </c>
      <c r="I376" s="10">
        <v>9.0399999999999991</v>
      </c>
      <c r="J376" s="10">
        <v>20.23</v>
      </c>
      <c r="K376" s="10">
        <v>204.9</v>
      </c>
      <c r="L376" s="10">
        <v>2.9740000000000002</v>
      </c>
      <c r="M376" s="8">
        <f t="shared" si="18"/>
        <v>0</v>
      </c>
    </row>
    <row r="377" spans="1:13" ht="12" customHeight="1" x14ac:dyDescent="0.25">
      <c r="A377" s="9">
        <v>28</v>
      </c>
      <c r="B377" s="9">
        <v>9</v>
      </c>
      <c r="C377" s="9">
        <v>2019</v>
      </c>
      <c r="D377" s="10">
        <v>0</v>
      </c>
      <c r="E377" s="10">
        <v>19.54</v>
      </c>
      <c r="F377" s="10">
        <v>3.1890000000000001</v>
      </c>
      <c r="G377" s="10">
        <v>51.94</v>
      </c>
      <c r="H377" s="10">
        <v>3.1840000000000002</v>
      </c>
      <c r="I377" s="10">
        <v>9.42</v>
      </c>
      <c r="J377" s="10">
        <v>18.68</v>
      </c>
      <c r="K377" s="10">
        <v>537.79999999999995</v>
      </c>
      <c r="L377" s="10">
        <v>4.4420000000000002</v>
      </c>
      <c r="M377" s="8">
        <f t="shared" si="18"/>
        <v>1.3644999999999996</v>
      </c>
    </row>
    <row r="378" spans="1:13" ht="12" customHeight="1" x14ac:dyDescent="0.25">
      <c r="A378" s="9">
        <v>29</v>
      </c>
      <c r="B378" s="9">
        <v>9</v>
      </c>
      <c r="C378" s="9">
        <v>2019</v>
      </c>
      <c r="D378" s="10">
        <v>0</v>
      </c>
      <c r="E378" s="10">
        <v>19.93</v>
      </c>
      <c r="F378" s="10">
        <v>13.4</v>
      </c>
      <c r="G378" s="10">
        <v>60.3</v>
      </c>
      <c r="H378" s="10">
        <v>11.85</v>
      </c>
      <c r="I378" s="10">
        <v>9.8699999999999992</v>
      </c>
      <c r="J378" s="10">
        <v>16.95</v>
      </c>
      <c r="K378" s="10">
        <v>362.1</v>
      </c>
      <c r="L378" s="10">
        <v>3.2389999999999999</v>
      </c>
      <c r="M378" s="8">
        <f t="shared" si="18"/>
        <v>6.6649999999999991</v>
      </c>
    </row>
    <row r="379" spans="1:13" ht="12" customHeight="1" x14ac:dyDescent="0.25">
      <c r="A379" s="9">
        <v>30</v>
      </c>
      <c r="B379" s="9">
        <v>9</v>
      </c>
      <c r="C379" s="9">
        <v>2019</v>
      </c>
      <c r="D379" s="10">
        <v>0.4</v>
      </c>
      <c r="E379" s="10">
        <v>19.05</v>
      </c>
      <c r="F379" s="10">
        <v>12.84</v>
      </c>
      <c r="G379" s="10">
        <v>81.099999999999994</v>
      </c>
      <c r="H379" s="10">
        <v>11.11</v>
      </c>
      <c r="I379" s="10">
        <v>10.91</v>
      </c>
      <c r="J379" s="10">
        <v>11.5</v>
      </c>
      <c r="K379" s="10">
        <v>223.5</v>
      </c>
      <c r="L379" s="10">
        <v>2.165</v>
      </c>
      <c r="M379" s="8">
        <f t="shared" si="18"/>
        <v>5.9450000000000003</v>
      </c>
    </row>
    <row r="380" spans="1:13" ht="12" customHeight="1" x14ac:dyDescent="0.25">
      <c r="A380" s="18"/>
      <c r="B380" s="9"/>
      <c r="C380" s="9"/>
      <c r="D380" s="10"/>
      <c r="E380" s="10"/>
      <c r="F380" s="10"/>
      <c r="G380" s="10"/>
      <c r="H380" s="10"/>
      <c r="I380" s="10"/>
      <c r="J380" s="10"/>
      <c r="K380" s="10"/>
      <c r="L380" s="10"/>
      <c r="M380" s="8"/>
    </row>
    <row r="381" spans="1:13" ht="12" customHeight="1" x14ac:dyDescent="0.25">
      <c r="A381" s="15" t="s">
        <v>28</v>
      </c>
      <c r="B381" s="15"/>
      <c r="C381" s="15"/>
      <c r="D381" s="16"/>
      <c r="E381" s="16">
        <f t="shared" ref="E381:M381" si="19">AVERAGE(E350:E379)</f>
        <v>15.576333333333336</v>
      </c>
      <c r="F381" s="16">
        <f t="shared" si="19"/>
        <v>5.3057999999999996</v>
      </c>
      <c r="G381" s="16">
        <f t="shared" si="19"/>
        <v>65.302666666666653</v>
      </c>
      <c r="H381" s="17">
        <f t="shared" si="19"/>
        <v>4.3056999999999999</v>
      </c>
      <c r="I381" s="17">
        <f t="shared" si="19"/>
        <v>9.338000000000001</v>
      </c>
      <c r="J381" s="16">
        <f t="shared" si="19"/>
        <v>13.475799999999998</v>
      </c>
      <c r="K381" s="16">
        <f t="shared" si="19"/>
        <v>228.89</v>
      </c>
      <c r="L381" s="16">
        <f t="shared" si="19"/>
        <v>2.2634333333333334</v>
      </c>
      <c r="M381" s="16">
        <f t="shared" si="19"/>
        <v>1.2368999999999999</v>
      </c>
    </row>
    <row r="382" spans="1:13" ht="12" customHeight="1" x14ac:dyDescent="0.25">
      <c r="A382" s="15" t="s">
        <v>29</v>
      </c>
      <c r="B382" s="15"/>
      <c r="C382" s="15"/>
      <c r="D382" s="16">
        <f>SUM(D350:D379)</f>
        <v>68.000000000000014</v>
      </c>
      <c r="E382" s="16"/>
      <c r="F382" s="16"/>
      <c r="G382" s="16"/>
      <c r="H382" s="17"/>
      <c r="I382" s="16"/>
      <c r="J382" s="16">
        <f>SUM(J350:J379)</f>
        <v>404.27399999999994</v>
      </c>
      <c r="K382" s="16">
        <f>SUM(K350:K379)</f>
        <v>6866.7</v>
      </c>
      <c r="L382" s="16">
        <f>SUM(L350:L379)</f>
        <v>67.903000000000006</v>
      </c>
      <c r="M382" s="16">
        <f>SUM(M350:M379)</f>
        <v>37.106999999999999</v>
      </c>
    </row>
    <row r="383" spans="1:13" ht="12" customHeight="1" x14ac:dyDescent="0.25">
      <c r="A383" s="15" t="s">
        <v>30</v>
      </c>
      <c r="B383" s="15"/>
      <c r="C383" s="15"/>
      <c r="D383" s="16"/>
      <c r="E383" s="16">
        <f>MAX(E350:E379)</f>
        <v>19.93</v>
      </c>
      <c r="F383" s="16">
        <f>MAX(F350:F379)</f>
        <v>13.4</v>
      </c>
      <c r="G383" s="16">
        <f>MAX(G350:G379)</f>
        <v>94.3</v>
      </c>
      <c r="H383" s="17"/>
      <c r="I383" s="16">
        <f>MAX(I350:I379)</f>
        <v>10.91</v>
      </c>
      <c r="J383" s="16">
        <f>MAX(J350:J379)</f>
        <v>20.46</v>
      </c>
      <c r="K383" s="16">
        <f>MAX(K350:K379)</f>
        <v>537.79999999999995</v>
      </c>
      <c r="L383" s="16">
        <f>MAX(L350:L379)</f>
        <v>4.4420000000000002</v>
      </c>
      <c r="M383" s="16">
        <f>MAX(M350:M379)</f>
        <v>6.6649999999999991</v>
      </c>
    </row>
    <row r="384" spans="1:13" ht="12" customHeight="1" x14ac:dyDescent="0.25">
      <c r="A384" s="15" t="s">
        <v>31</v>
      </c>
      <c r="B384" s="15"/>
      <c r="C384" s="15"/>
      <c r="D384" s="16"/>
      <c r="E384" s="16">
        <f t="shared" ref="E384:M384" si="20">MIN(E350:E379)</f>
        <v>8.9499999999999993</v>
      </c>
      <c r="F384" s="16">
        <f t="shared" si="20"/>
        <v>0.56100000000000005</v>
      </c>
      <c r="G384" s="16">
        <f t="shared" si="20"/>
        <v>40.76</v>
      </c>
      <c r="H384" s="17">
        <f t="shared" si="20"/>
        <v>-0.16400000000000001</v>
      </c>
      <c r="I384" s="16">
        <f t="shared" si="20"/>
        <v>8.01</v>
      </c>
      <c r="J384" s="16">
        <f t="shared" si="20"/>
        <v>2.246</v>
      </c>
      <c r="K384" s="16">
        <f t="shared" si="20"/>
        <v>79.099999999999994</v>
      </c>
      <c r="L384" s="16">
        <f t="shared" si="20"/>
        <v>0.29699999999999999</v>
      </c>
      <c r="M384" s="16">
        <f t="shared" si="20"/>
        <v>0</v>
      </c>
    </row>
    <row r="385" spans="1:13" ht="12" customHeight="1" x14ac:dyDescent="0.25">
      <c r="A385" s="15" t="s">
        <v>32</v>
      </c>
      <c r="B385" s="15"/>
      <c r="C385" s="15">
        <f>SUM(E381+F381)/2</f>
        <v>10.441066666666668</v>
      </c>
      <c r="D385" s="16"/>
      <c r="E385" s="16"/>
      <c r="F385" s="16"/>
      <c r="G385" s="16"/>
      <c r="H385" s="17"/>
      <c r="I385" s="16"/>
      <c r="J385" s="2"/>
      <c r="K385" s="16"/>
      <c r="L385" s="6"/>
      <c r="M385" s="6"/>
    </row>
    <row r="386" spans="1:13" ht="12" customHeight="1" x14ac:dyDescent="0.25"/>
    <row r="387" spans="1:13" ht="12" customHeight="1" x14ac:dyDescent="0.25">
      <c r="A387" s="4" t="s">
        <v>4</v>
      </c>
      <c r="B387" s="4"/>
      <c r="C387" s="4"/>
      <c r="D387" s="5"/>
      <c r="E387" s="5"/>
      <c r="F387" s="5"/>
      <c r="G387" s="5"/>
      <c r="H387" s="7"/>
      <c r="I387" s="19"/>
      <c r="J387" s="2"/>
      <c r="K387" s="5"/>
      <c r="L387" s="5"/>
      <c r="M387" s="6"/>
    </row>
    <row r="388" spans="1:13" ht="12" customHeight="1" x14ac:dyDescent="0.25">
      <c r="A388" s="4"/>
      <c r="B388" s="4"/>
      <c r="C388" s="4"/>
      <c r="D388" s="5"/>
      <c r="E388" s="5"/>
      <c r="F388" s="5"/>
      <c r="G388" s="5"/>
      <c r="H388" s="7"/>
      <c r="I388" s="19"/>
      <c r="J388" s="2"/>
      <c r="K388" s="5"/>
      <c r="L388" s="5"/>
      <c r="M388" s="6"/>
    </row>
    <row r="389" spans="1:13" ht="12" customHeight="1" x14ac:dyDescent="0.25">
      <c r="A389" s="4" t="s">
        <v>5</v>
      </c>
      <c r="B389" s="4" t="s">
        <v>6</v>
      </c>
      <c r="C389" s="4" t="s">
        <v>7</v>
      </c>
      <c r="D389" s="5" t="s">
        <v>8</v>
      </c>
      <c r="E389" s="5" t="s">
        <v>9</v>
      </c>
      <c r="F389" s="5" t="s">
        <v>10</v>
      </c>
      <c r="G389" s="5" t="s">
        <v>11</v>
      </c>
      <c r="H389" s="7" t="s">
        <v>12</v>
      </c>
      <c r="I389" s="5" t="s">
        <v>13</v>
      </c>
      <c r="J389" s="12" t="s">
        <v>14</v>
      </c>
      <c r="K389" s="5" t="s">
        <v>14</v>
      </c>
      <c r="L389" s="5" t="s">
        <v>14</v>
      </c>
      <c r="M389" s="13" t="s">
        <v>15</v>
      </c>
    </row>
    <row r="390" spans="1:13" ht="12" customHeight="1" x14ac:dyDescent="0.25">
      <c r="A390" s="4"/>
      <c r="B390" s="4"/>
      <c r="C390" s="4"/>
      <c r="D390" s="5"/>
      <c r="E390" s="5" t="s">
        <v>16</v>
      </c>
      <c r="F390" s="5" t="s">
        <v>16</v>
      </c>
      <c r="G390" s="5" t="s">
        <v>17</v>
      </c>
      <c r="H390" s="7" t="s">
        <v>16</v>
      </c>
      <c r="I390" s="5" t="s">
        <v>16</v>
      </c>
      <c r="J390" s="12" t="s">
        <v>18</v>
      </c>
      <c r="K390" s="5" t="s">
        <v>19</v>
      </c>
      <c r="L390" s="5" t="s">
        <v>20</v>
      </c>
      <c r="M390" s="13" t="s">
        <v>21</v>
      </c>
    </row>
    <row r="391" spans="1:13" ht="12" customHeight="1" x14ac:dyDescent="0.25">
      <c r="A391" s="4"/>
      <c r="B391" s="4"/>
      <c r="C391" s="4"/>
      <c r="D391" s="5" t="s">
        <v>22</v>
      </c>
      <c r="E391" s="5" t="s">
        <v>23</v>
      </c>
      <c r="F391" s="5" t="s">
        <v>23</v>
      </c>
      <c r="G391" s="5" t="s">
        <v>24</v>
      </c>
      <c r="H391" s="7" t="s">
        <v>23</v>
      </c>
      <c r="I391" s="5" t="s">
        <v>23</v>
      </c>
      <c r="J391" s="12" t="s">
        <v>25</v>
      </c>
      <c r="K391" s="5" t="s">
        <v>26</v>
      </c>
      <c r="L391" s="5" t="s">
        <v>22</v>
      </c>
      <c r="M391" s="13" t="s">
        <v>27</v>
      </c>
    </row>
    <row r="392" spans="1:13" ht="12" customHeight="1" x14ac:dyDescent="0.25">
      <c r="A392" s="9">
        <v>1</v>
      </c>
      <c r="B392" s="9">
        <v>10</v>
      </c>
      <c r="C392" s="9">
        <v>2019</v>
      </c>
      <c r="D392" s="10">
        <v>0</v>
      </c>
      <c r="E392" s="10">
        <v>13.61</v>
      </c>
      <c r="F392" s="10">
        <v>4.4980000000000002</v>
      </c>
      <c r="G392" s="10">
        <v>42.96</v>
      </c>
      <c r="H392" s="10">
        <v>4.1589999999999998</v>
      </c>
      <c r="I392" s="10">
        <v>11.11</v>
      </c>
      <c r="J392" s="10">
        <v>11.58</v>
      </c>
      <c r="K392" s="10">
        <v>305.3</v>
      </c>
      <c r="L392" s="10">
        <v>1.7310000000000001</v>
      </c>
      <c r="M392" s="8">
        <f t="shared" ref="M392:M422" si="21">IF((E392+F392)/2-10&lt;=0,0,(E392+F392)/2-10)</f>
        <v>0</v>
      </c>
    </row>
    <row r="393" spans="1:13" ht="12" customHeight="1" x14ac:dyDescent="0.25">
      <c r="A393" s="9">
        <v>2</v>
      </c>
      <c r="B393" s="9">
        <v>10</v>
      </c>
      <c r="C393" s="9">
        <v>2019</v>
      </c>
      <c r="D393" s="10">
        <v>10.4</v>
      </c>
      <c r="E393" s="10">
        <v>15.48</v>
      </c>
      <c r="F393" s="10">
        <v>2.6829999999999998</v>
      </c>
      <c r="G393" s="10">
        <v>57.05</v>
      </c>
      <c r="H393" s="10">
        <v>1.903</v>
      </c>
      <c r="I393" s="10">
        <v>9.7799999999999994</v>
      </c>
      <c r="J393" s="10">
        <v>14.03</v>
      </c>
      <c r="K393" s="10">
        <v>257</v>
      </c>
      <c r="L393" s="10">
        <v>2.11</v>
      </c>
      <c r="M393" s="8">
        <f t="shared" si="21"/>
        <v>0</v>
      </c>
    </row>
    <row r="394" spans="1:13" ht="12" customHeight="1" x14ac:dyDescent="0.25">
      <c r="A394" s="9">
        <v>3</v>
      </c>
      <c r="B394" s="9">
        <v>10</v>
      </c>
      <c r="C394" s="9">
        <v>2019</v>
      </c>
      <c r="D394" s="10">
        <v>0</v>
      </c>
      <c r="E394" s="10">
        <v>11.84</v>
      </c>
      <c r="F394" s="10">
        <v>0.69199999999999995</v>
      </c>
      <c r="G394" s="10">
        <v>58.67</v>
      </c>
      <c r="H394" s="10">
        <v>0.58799999999999997</v>
      </c>
      <c r="I394" s="10">
        <v>8.66</v>
      </c>
      <c r="J394" s="10">
        <v>15.39</v>
      </c>
      <c r="K394" s="10">
        <v>162.30000000000001</v>
      </c>
      <c r="L394" s="10">
        <v>2.1659999999999999</v>
      </c>
      <c r="M394" s="8">
        <f t="shared" si="21"/>
        <v>0</v>
      </c>
    </row>
    <row r="395" spans="1:13" ht="12" customHeight="1" x14ac:dyDescent="0.25">
      <c r="A395" s="9">
        <v>4</v>
      </c>
      <c r="B395" s="9">
        <v>10</v>
      </c>
      <c r="C395" s="9">
        <v>2019</v>
      </c>
      <c r="D395" s="10">
        <v>0</v>
      </c>
      <c r="E395" s="10">
        <v>17.21</v>
      </c>
      <c r="F395" s="10">
        <v>1.542</v>
      </c>
      <c r="G395" s="10">
        <v>51.9</v>
      </c>
      <c r="H395" s="10">
        <v>1.2929999999999999</v>
      </c>
      <c r="I395" s="10">
        <v>8.86</v>
      </c>
      <c r="J395" s="10">
        <v>19.72</v>
      </c>
      <c r="K395" s="10">
        <v>502.4</v>
      </c>
      <c r="L395" s="10">
        <v>3.7109999999999999</v>
      </c>
      <c r="M395" s="8">
        <f t="shared" si="21"/>
        <v>0</v>
      </c>
    </row>
    <row r="396" spans="1:13" ht="12" customHeight="1" x14ac:dyDescent="0.25">
      <c r="A396" s="9">
        <v>5</v>
      </c>
      <c r="B396" s="9">
        <v>10</v>
      </c>
      <c r="C396" s="9">
        <v>2019</v>
      </c>
      <c r="D396" s="10">
        <v>8.4</v>
      </c>
      <c r="E396" s="10">
        <v>16.690000000000001</v>
      </c>
      <c r="F396" s="10">
        <v>11.05</v>
      </c>
      <c r="G396" s="10">
        <v>61.58</v>
      </c>
      <c r="H396" s="10">
        <v>9.25</v>
      </c>
      <c r="I396" s="10">
        <v>10.32</v>
      </c>
      <c r="J396" s="10">
        <v>7.37</v>
      </c>
      <c r="K396" s="10">
        <v>247.5</v>
      </c>
      <c r="L396" s="10">
        <v>1.1879999999999999</v>
      </c>
      <c r="M396" s="8">
        <f t="shared" si="21"/>
        <v>3.870000000000001</v>
      </c>
    </row>
    <row r="397" spans="1:13" ht="12" customHeight="1" x14ac:dyDescent="0.25">
      <c r="A397" s="9">
        <v>6</v>
      </c>
      <c r="B397" s="9">
        <v>10</v>
      </c>
      <c r="C397" s="9">
        <v>2019</v>
      </c>
      <c r="D397" s="10">
        <v>0</v>
      </c>
      <c r="E397" s="10">
        <v>14</v>
      </c>
      <c r="F397" s="10">
        <v>1.5409999999999999</v>
      </c>
      <c r="G397" s="10">
        <v>46.87</v>
      </c>
      <c r="H397" s="10">
        <v>1.712</v>
      </c>
      <c r="I397" s="10">
        <v>8.93</v>
      </c>
      <c r="J397" s="10">
        <v>21.87</v>
      </c>
      <c r="K397" s="10">
        <v>213.9</v>
      </c>
      <c r="L397" s="10">
        <v>2.95</v>
      </c>
      <c r="M397" s="8">
        <f t="shared" si="21"/>
        <v>0</v>
      </c>
    </row>
    <row r="398" spans="1:13" ht="12" customHeight="1" x14ac:dyDescent="0.25">
      <c r="A398" s="9">
        <v>7</v>
      </c>
      <c r="B398" s="9">
        <v>10</v>
      </c>
      <c r="C398" s="9">
        <v>2019</v>
      </c>
      <c r="D398" s="10">
        <v>0</v>
      </c>
      <c r="E398" s="10">
        <v>18.760000000000002</v>
      </c>
      <c r="F398" s="10">
        <v>2.61</v>
      </c>
      <c r="G398" s="10">
        <v>43.96</v>
      </c>
      <c r="H398" s="10">
        <v>3.0339999999999998</v>
      </c>
      <c r="I398" s="10">
        <v>9.43</v>
      </c>
      <c r="J398" s="10">
        <v>22.54</v>
      </c>
      <c r="K398" s="10">
        <v>575.5</v>
      </c>
      <c r="L398" s="10">
        <v>4.3719999999999999</v>
      </c>
      <c r="M398" s="8">
        <f t="shared" si="21"/>
        <v>0.6850000000000005</v>
      </c>
    </row>
    <row r="399" spans="1:13" ht="12" customHeight="1" x14ac:dyDescent="0.25">
      <c r="A399" s="9">
        <v>8</v>
      </c>
      <c r="B399" s="9">
        <v>10</v>
      </c>
      <c r="C399" s="9">
        <v>2019</v>
      </c>
      <c r="D399" s="10">
        <v>0</v>
      </c>
      <c r="E399" s="10">
        <v>21.53</v>
      </c>
      <c r="F399" s="10">
        <v>11.21</v>
      </c>
      <c r="G399" s="10">
        <v>65.22</v>
      </c>
      <c r="H399" s="10">
        <v>8.58</v>
      </c>
      <c r="I399" s="10">
        <v>10.45</v>
      </c>
      <c r="J399" s="10">
        <v>16.11</v>
      </c>
      <c r="K399" s="10">
        <v>490</v>
      </c>
      <c r="L399" s="10">
        <v>4.0019999999999998</v>
      </c>
      <c r="M399" s="8">
        <f t="shared" si="21"/>
        <v>6.370000000000001</v>
      </c>
    </row>
    <row r="400" spans="1:13" ht="12" customHeight="1" x14ac:dyDescent="0.25">
      <c r="A400" s="9">
        <v>9</v>
      </c>
      <c r="B400" s="9">
        <v>10</v>
      </c>
      <c r="C400" s="9">
        <v>2019</v>
      </c>
      <c r="D400" s="10">
        <v>0</v>
      </c>
      <c r="E400" s="10">
        <v>20.64</v>
      </c>
      <c r="F400" s="10">
        <v>13.29</v>
      </c>
      <c r="G400" s="10">
        <v>67.5</v>
      </c>
      <c r="H400" s="10">
        <v>10.64</v>
      </c>
      <c r="I400" s="10">
        <v>11.55</v>
      </c>
      <c r="J400" s="10">
        <v>18.75</v>
      </c>
      <c r="K400" s="10">
        <v>340.6</v>
      </c>
      <c r="L400" s="10">
        <v>3.573</v>
      </c>
      <c r="M400" s="8">
        <f t="shared" si="21"/>
        <v>6.9649999999999999</v>
      </c>
    </row>
    <row r="401" spans="1:13" ht="12" customHeight="1" x14ac:dyDescent="0.25">
      <c r="A401" s="9">
        <v>10</v>
      </c>
      <c r="B401" s="9">
        <v>10</v>
      </c>
      <c r="C401" s="9">
        <v>2019</v>
      </c>
      <c r="D401" s="10">
        <v>4.8</v>
      </c>
      <c r="E401" s="10">
        <v>20.05</v>
      </c>
      <c r="F401" s="10">
        <v>13.22</v>
      </c>
      <c r="G401" s="10">
        <v>72.400000000000006</v>
      </c>
      <c r="H401" s="10">
        <v>10.69</v>
      </c>
      <c r="I401" s="10">
        <v>12.39</v>
      </c>
      <c r="J401" s="10">
        <v>16.78</v>
      </c>
      <c r="K401" s="10">
        <v>212.6</v>
      </c>
      <c r="L401" s="10">
        <v>2.81</v>
      </c>
      <c r="M401" s="8">
        <f t="shared" si="21"/>
        <v>6.6350000000000016</v>
      </c>
    </row>
    <row r="402" spans="1:13" ht="12" customHeight="1" x14ac:dyDescent="0.25">
      <c r="A402" s="9">
        <v>11</v>
      </c>
      <c r="B402" s="9">
        <v>10</v>
      </c>
      <c r="C402" s="9">
        <v>2019</v>
      </c>
      <c r="D402" s="10">
        <v>0</v>
      </c>
      <c r="E402" s="10">
        <v>18.97</v>
      </c>
      <c r="F402" s="10">
        <v>9.5299999999999994</v>
      </c>
      <c r="G402" s="10">
        <v>63.05</v>
      </c>
      <c r="H402" s="10">
        <v>8.9700000000000006</v>
      </c>
      <c r="I402" s="10">
        <v>12.97</v>
      </c>
      <c r="J402" s="10">
        <v>23.4</v>
      </c>
      <c r="K402" s="10">
        <v>264.7</v>
      </c>
      <c r="L402" s="10">
        <v>3.8159999999999998</v>
      </c>
      <c r="M402" s="8">
        <f t="shared" si="21"/>
        <v>4.25</v>
      </c>
    </row>
    <row r="403" spans="1:13" ht="12" customHeight="1" x14ac:dyDescent="0.25">
      <c r="A403" s="9">
        <v>12</v>
      </c>
      <c r="B403" s="9">
        <v>10</v>
      </c>
      <c r="C403" s="9">
        <v>2019</v>
      </c>
      <c r="D403" s="10">
        <v>0</v>
      </c>
      <c r="E403" s="10">
        <v>15.75</v>
      </c>
      <c r="F403" s="10">
        <v>4.9130000000000003</v>
      </c>
      <c r="G403" s="10">
        <v>67.22</v>
      </c>
      <c r="H403" s="10">
        <v>6.16</v>
      </c>
      <c r="I403" s="10">
        <v>12.35</v>
      </c>
      <c r="J403" s="10">
        <v>15.64</v>
      </c>
      <c r="K403" s="10">
        <v>181.8</v>
      </c>
      <c r="L403" s="10">
        <v>2.1059999999999999</v>
      </c>
      <c r="M403" s="8">
        <f t="shared" si="21"/>
        <v>0.33150000000000013</v>
      </c>
    </row>
    <row r="404" spans="1:13" ht="12" customHeight="1" x14ac:dyDescent="0.25">
      <c r="A404" s="9">
        <v>13</v>
      </c>
      <c r="B404" s="9">
        <v>10</v>
      </c>
      <c r="C404" s="9">
        <v>2019</v>
      </c>
      <c r="D404" s="10">
        <v>0</v>
      </c>
      <c r="E404" s="10">
        <v>13.79</v>
      </c>
      <c r="F404" s="10">
        <v>8.39</v>
      </c>
      <c r="G404" s="10">
        <v>81</v>
      </c>
      <c r="H404" s="10">
        <v>8.83</v>
      </c>
      <c r="I404" s="10">
        <v>12.59</v>
      </c>
      <c r="J404" s="10">
        <v>10.61</v>
      </c>
      <c r="K404" s="10">
        <v>119.2</v>
      </c>
      <c r="L404" s="10">
        <v>1.5669999999999999</v>
      </c>
      <c r="M404" s="8">
        <f t="shared" si="21"/>
        <v>1.0899999999999999</v>
      </c>
    </row>
    <row r="405" spans="1:13" ht="12" customHeight="1" x14ac:dyDescent="0.25">
      <c r="A405" s="9">
        <v>14</v>
      </c>
      <c r="B405" s="9">
        <v>10</v>
      </c>
      <c r="C405" s="9">
        <v>2019</v>
      </c>
      <c r="D405" s="10">
        <v>2.2000000000000002</v>
      </c>
      <c r="E405" s="10">
        <v>13.59</v>
      </c>
      <c r="F405" s="10">
        <v>6.77</v>
      </c>
      <c r="G405" s="10">
        <v>73.3</v>
      </c>
      <c r="H405" s="10">
        <v>6.9939999999999998</v>
      </c>
      <c r="I405" s="10">
        <v>12.3</v>
      </c>
      <c r="J405" s="10">
        <v>11.74</v>
      </c>
      <c r="K405" s="10">
        <v>316.2</v>
      </c>
      <c r="L405" s="10">
        <v>1.8069999999999999</v>
      </c>
      <c r="M405" s="8">
        <f t="shared" si="21"/>
        <v>0.17999999999999972</v>
      </c>
    </row>
    <row r="406" spans="1:13" ht="12" customHeight="1" x14ac:dyDescent="0.25">
      <c r="A406" s="9">
        <v>15</v>
      </c>
      <c r="B406" s="9">
        <v>10</v>
      </c>
      <c r="C406" s="9">
        <v>2019</v>
      </c>
      <c r="D406" s="10">
        <v>8</v>
      </c>
      <c r="E406" s="10">
        <v>13.05</v>
      </c>
      <c r="F406" s="10">
        <v>9.68</v>
      </c>
      <c r="G406" s="10">
        <v>80.2</v>
      </c>
      <c r="H406" s="10">
        <v>9.08</v>
      </c>
      <c r="I406" s="10">
        <v>12.1</v>
      </c>
      <c r="J406" s="10">
        <v>9.94</v>
      </c>
      <c r="K406" s="10">
        <v>439.9</v>
      </c>
      <c r="L406" s="10">
        <v>1.35</v>
      </c>
      <c r="M406" s="8">
        <f t="shared" si="21"/>
        <v>1.3650000000000002</v>
      </c>
    </row>
    <row r="407" spans="1:13" ht="12" customHeight="1" x14ac:dyDescent="0.25">
      <c r="A407" s="9">
        <v>16</v>
      </c>
      <c r="B407" s="9">
        <v>10</v>
      </c>
      <c r="C407" s="9">
        <v>2019</v>
      </c>
      <c r="D407" s="10">
        <v>0</v>
      </c>
      <c r="E407" s="10">
        <v>16.16</v>
      </c>
      <c r="F407" s="10">
        <v>9.59</v>
      </c>
      <c r="G407" s="10">
        <v>89.1</v>
      </c>
      <c r="H407" s="10">
        <v>9.33</v>
      </c>
      <c r="I407" s="10">
        <v>11.88</v>
      </c>
      <c r="J407" s="10">
        <v>18.57</v>
      </c>
      <c r="K407" s="10">
        <v>219.3</v>
      </c>
      <c r="L407" s="10">
        <v>2.42</v>
      </c>
      <c r="M407" s="8">
        <f t="shared" si="21"/>
        <v>2.875</v>
      </c>
    </row>
    <row r="408" spans="1:13" ht="12" customHeight="1" x14ac:dyDescent="0.25">
      <c r="A408" s="9">
        <v>17</v>
      </c>
      <c r="B408" s="9">
        <v>10</v>
      </c>
      <c r="C408" s="9">
        <v>2019</v>
      </c>
      <c r="D408" s="10">
        <v>0.4</v>
      </c>
      <c r="E408" s="10">
        <v>16.3</v>
      </c>
      <c r="F408" s="10">
        <v>4.5419999999999998</v>
      </c>
      <c r="G408" s="10">
        <v>84.8</v>
      </c>
      <c r="H408" s="10">
        <v>5.3689999999999998</v>
      </c>
      <c r="I408" s="10">
        <v>11.74</v>
      </c>
      <c r="J408" s="10">
        <v>17.559999999999999</v>
      </c>
      <c r="K408" s="10">
        <v>136.6</v>
      </c>
      <c r="L408" s="10">
        <v>2.399</v>
      </c>
      <c r="M408" s="8">
        <f t="shared" si="21"/>
        <v>0.42099999999999937</v>
      </c>
    </row>
    <row r="409" spans="1:13" ht="12" customHeight="1" x14ac:dyDescent="0.25">
      <c r="A409" s="9">
        <v>18</v>
      </c>
      <c r="B409" s="9">
        <v>10</v>
      </c>
      <c r="C409" s="9">
        <v>2019</v>
      </c>
      <c r="D409" s="10">
        <v>11</v>
      </c>
      <c r="E409" s="10">
        <v>15.95</v>
      </c>
      <c r="F409" s="10">
        <v>10.47</v>
      </c>
      <c r="G409" s="10">
        <v>63.95</v>
      </c>
      <c r="H409" s="10">
        <v>10.66</v>
      </c>
      <c r="I409" s="10">
        <v>13.1</v>
      </c>
      <c r="J409" s="10">
        <v>8.27</v>
      </c>
      <c r="K409" s="10">
        <v>215.6</v>
      </c>
      <c r="L409" s="10">
        <v>1.387</v>
      </c>
      <c r="M409" s="8">
        <f t="shared" si="21"/>
        <v>3.2100000000000009</v>
      </c>
    </row>
    <row r="410" spans="1:13" ht="12" customHeight="1" x14ac:dyDescent="0.25">
      <c r="A410" s="9">
        <v>19</v>
      </c>
      <c r="B410" s="9">
        <v>10</v>
      </c>
      <c r="C410" s="9">
        <v>2019</v>
      </c>
      <c r="D410" s="10">
        <v>0.6</v>
      </c>
      <c r="E410" s="10">
        <v>19.41</v>
      </c>
      <c r="F410" s="10">
        <v>12.04</v>
      </c>
      <c r="G410" s="10">
        <v>73.400000000000006</v>
      </c>
      <c r="H410" s="10">
        <v>10.1</v>
      </c>
      <c r="I410" s="10">
        <v>13.16</v>
      </c>
      <c r="J410" s="10">
        <v>17.5</v>
      </c>
      <c r="K410" s="10">
        <v>110</v>
      </c>
      <c r="L410" s="10">
        <v>2.5249999999999999</v>
      </c>
      <c r="M410" s="8">
        <f t="shared" si="21"/>
        <v>5.7249999999999996</v>
      </c>
    </row>
    <row r="411" spans="1:13" ht="12" customHeight="1" x14ac:dyDescent="0.25">
      <c r="A411" s="9">
        <v>20</v>
      </c>
      <c r="B411" s="9">
        <v>10</v>
      </c>
      <c r="C411" s="9">
        <v>2019</v>
      </c>
      <c r="D411" s="10">
        <v>0</v>
      </c>
      <c r="E411" s="10">
        <v>20.21</v>
      </c>
      <c r="F411" s="10">
        <v>5.4029999999999996</v>
      </c>
      <c r="G411" s="10">
        <v>59.89</v>
      </c>
      <c r="H411" s="10">
        <v>7.3</v>
      </c>
      <c r="I411" s="10">
        <v>12.77</v>
      </c>
      <c r="J411" s="10">
        <v>23.24</v>
      </c>
      <c r="K411" s="10">
        <v>357.8</v>
      </c>
      <c r="L411" s="10">
        <v>3.956</v>
      </c>
      <c r="M411" s="8">
        <f t="shared" si="21"/>
        <v>2.8064999999999998</v>
      </c>
    </row>
    <row r="412" spans="1:13" ht="12" customHeight="1" x14ac:dyDescent="0.25">
      <c r="A412" s="9">
        <v>21</v>
      </c>
      <c r="B412" s="9">
        <v>10</v>
      </c>
      <c r="C412" s="9">
        <v>2019</v>
      </c>
      <c r="D412" s="10">
        <v>0</v>
      </c>
      <c r="E412" s="10">
        <v>18.54</v>
      </c>
      <c r="F412" s="10">
        <v>11.59</v>
      </c>
      <c r="G412" s="10">
        <v>57.34</v>
      </c>
      <c r="H412" s="10">
        <v>10.09</v>
      </c>
      <c r="I412" s="10">
        <v>13.37</v>
      </c>
      <c r="J412" s="10">
        <v>15.33</v>
      </c>
      <c r="K412" s="10">
        <v>247.5</v>
      </c>
      <c r="L412" s="10">
        <v>3.1019999999999999</v>
      </c>
      <c r="M412" s="8">
        <f t="shared" si="21"/>
        <v>5.0649999999999995</v>
      </c>
    </row>
    <row r="413" spans="1:13" ht="12" customHeight="1" x14ac:dyDescent="0.25">
      <c r="A413" s="9">
        <v>22</v>
      </c>
      <c r="B413" s="9">
        <v>10</v>
      </c>
      <c r="C413" s="9">
        <v>2019</v>
      </c>
      <c r="D413" s="10">
        <v>2.8</v>
      </c>
      <c r="E413" s="10">
        <v>18.02</v>
      </c>
      <c r="F413" s="10">
        <v>4.3410000000000002</v>
      </c>
      <c r="G413" s="10">
        <v>54.29</v>
      </c>
      <c r="H413" s="10">
        <v>4.2229999999999999</v>
      </c>
      <c r="I413" s="10">
        <v>12.1</v>
      </c>
      <c r="J413" s="10">
        <v>23.34</v>
      </c>
      <c r="K413" s="10">
        <v>329.2</v>
      </c>
      <c r="L413" s="10">
        <v>3.5449999999999999</v>
      </c>
      <c r="M413" s="8">
        <f t="shared" si="21"/>
        <v>1.1805000000000003</v>
      </c>
    </row>
    <row r="414" spans="1:13" ht="12" customHeight="1" x14ac:dyDescent="0.25">
      <c r="A414" s="9">
        <v>23</v>
      </c>
      <c r="B414" s="9">
        <v>10</v>
      </c>
      <c r="C414" s="9">
        <v>2019</v>
      </c>
      <c r="D414" s="10">
        <v>0</v>
      </c>
      <c r="E414" s="10">
        <v>15.12</v>
      </c>
      <c r="F414" s="10">
        <v>6.2640000000000002</v>
      </c>
      <c r="G414" s="10">
        <v>49.97</v>
      </c>
      <c r="H414" s="10">
        <v>5.8570000000000002</v>
      </c>
      <c r="I414" s="10">
        <v>11.89</v>
      </c>
      <c r="J414" s="10">
        <v>22.37</v>
      </c>
      <c r="K414" s="10">
        <v>364.1</v>
      </c>
      <c r="L414" s="10">
        <v>3.2250000000000001</v>
      </c>
      <c r="M414" s="8">
        <f t="shared" si="21"/>
        <v>0.69200000000000017</v>
      </c>
    </row>
    <row r="415" spans="1:13" ht="12" customHeight="1" x14ac:dyDescent="0.25">
      <c r="A415" s="9">
        <v>24</v>
      </c>
      <c r="B415" s="9">
        <v>10</v>
      </c>
      <c r="C415" s="9">
        <v>2019</v>
      </c>
      <c r="D415" s="10">
        <v>0.4</v>
      </c>
      <c r="E415" s="10">
        <v>20.93</v>
      </c>
      <c r="F415" s="10">
        <v>3.1739999999999999</v>
      </c>
      <c r="G415" s="10">
        <v>48.85</v>
      </c>
      <c r="H415" s="10">
        <v>4.4640000000000004</v>
      </c>
      <c r="I415" s="10">
        <v>11.29</v>
      </c>
      <c r="J415" s="10">
        <v>22.07</v>
      </c>
      <c r="K415" s="10">
        <v>253.7</v>
      </c>
      <c r="L415" s="10">
        <v>3.258</v>
      </c>
      <c r="M415" s="8">
        <f t="shared" si="21"/>
        <v>2.0519999999999996</v>
      </c>
    </row>
    <row r="416" spans="1:13" ht="12" customHeight="1" x14ac:dyDescent="0.25">
      <c r="A416" s="9">
        <v>25</v>
      </c>
      <c r="B416" s="9">
        <v>10</v>
      </c>
      <c r="C416" s="9">
        <v>2019</v>
      </c>
      <c r="D416" s="10">
        <v>0</v>
      </c>
      <c r="E416" s="10">
        <v>15.24</v>
      </c>
      <c r="F416" s="10">
        <v>1.633</v>
      </c>
      <c r="G416" s="10">
        <v>52.81</v>
      </c>
      <c r="H416" s="10">
        <v>2.8940000000000001</v>
      </c>
      <c r="I416" s="10">
        <v>10.78</v>
      </c>
      <c r="J416" s="10">
        <v>18.73</v>
      </c>
      <c r="K416" s="10">
        <v>219.2</v>
      </c>
      <c r="L416" s="10">
        <v>2.669</v>
      </c>
      <c r="M416" s="8">
        <f t="shared" si="21"/>
        <v>0</v>
      </c>
    </row>
    <row r="417" spans="1:13" ht="12" customHeight="1" x14ac:dyDescent="0.25">
      <c r="A417" s="9">
        <v>26</v>
      </c>
      <c r="B417" s="9">
        <v>10</v>
      </c>
      <c r="C417" s="9">
        <v>2019</v>
      </c>
      <c r="D417" s="10">
        <v>0</v>
      </c>
      <c r="E417" s="10">
        <v>19.11</v>
      </c>
      <c r="F417" s="10">
        <v>4.258</v>
      </c>
      <c r="G417" s="10">
        <v>51.36</v>
      </c>
      <c r="H417" s="10">
        <v>5.4530000000000003</v>
      </c>
      <c r="I417" s="10">
        <v>11.37</v>
      </c>
      <c r="J417" s="10">
        <v>25.76</v>
      </c>
      <c r="K417" s="10">
        <v>249.8</v>
      </c>
      <c r="L417" s="10">
        <v>4.218</v>
      </c>
      <c r="M417" s="8">
        <f t="shared" si="21"/>
        <v>1.6839999999999993</v>
      </c>
    </row>
    <row r="418" spans="1:13" ht="12" customHeight="1" x14ac:dyDescent="0.25">
      <c r="A418" s="9">
        <v>27</v>
      </c>
      <c r="B418" s="9">
        <v>10</v>
      </c>
      <c r="C418" s="9">
        <v>2019</v>
      </c>
      <c r="D418" s="10">
        <v>0</v>
      </c>
      <c r="E418" s="10">
        <v>21.91</v>
      </c>
      <c r="F418" s="10">
        <v>9.0500000000000007</v>
      </c>
      <c r="G418" s="10">
        <v>37.24</v>
      </c>
      <c r="H418" s="10">
        <v>8.91</v>
      </c>
      <c r="I418" s="10">
        <v>12.7</v>
      </c>
      <c r="J418" s="10">
        <v>25.97</v>
      </c>
      <c r="K418" s="10">
        <v>402</v>
      </c>
      <c r="L418" s="10">
        <v>4.915</v>
      </c>
      <c r="M418" s="8">
        <f t="shared" si="21"/>
        <v>5.48</v>
      </c>
    </row>
    <row r="419" spans="1:13" ht="12" customHeight="1" x14ac:dyDescent="0.25">
      <c r="A419" s="9">
        <v>28</v>
      </c>
      <c r="B419" s="9">
        <v>10</v>
      </c>
      <c r="C419" s="9">
        <v>2019</v>
      </c>
      <c r="D419" s="10">
        <v>0</v>
      </c>
      <c r="E419" s="10">
        <v>21.63</v>
      </c>
      <c r="F419" s="10">
        <v>10.99</v>
      </c>
      <c r="G419" s="10">
        <v>38.99</v>
      </c>
      <c r="H419" s="10">
        <v>8.39</v>
      </c>
      <c r="I419" s="10">
        <v>13.44</v>
      </c>
      <c r="J419" s="10">
        <v>25.16</v>
      </c>
      <c r="K419" s="10">
        <v>323.3</v>
      </c>
      <c r="L419" s="10">
        <v>5.2880000000000003</v>
      </c>
      <c r="M419" s="8">
        <f t="shared" si="21"/>
        <v>6.3099999999999987</v>
      </c>
    </row>
    <row r="420" spans="1:13" ht="12" customHeight="1" x14ac:dyDescent="0.25">
      <c r="A420" s="9">
        <v>29</v>
      </c>
      <c r="B420" s="9">
        <v>10</v>
      </c>
      <c r="C420" s="9">
        <v>2019</v>
      </c>
      <c r="D420" s="10">
        <v>0</v>
      </c>
      <c r="E420" s="10">
        <v>18.82</v>
      </c>
      <c r="F420" s="10">
        <v>9.8800000000000008</v>
      </c>
      <c r="G420" s="10">
        <v>51.2</v>
      </c>
      <c r="H420" s="10">
        <v>7.45</v>
      </c>
      <c r="I420" s="10">
        <v>13.22</v>
      </c>
      <c r="J420" s="10">
        <v>18.899999999999999</v>
      </c>
      <c r="K420" s="10">
        <v>219.8</v>
      </c>
      <c r="L420" s="10">
        <v>3.4289999999999998</v>
      </c>
      <c r="M420" s="8">
        <f t="shared" si="21"/>
        <v>4.3500000000000014</v>
      </c>
    </row>
    <row r="421" spans="1:13" ht="12" customHeight="1" x14ac:dyDescent="0.25">
      <c r="A421" s="9">
        <v>30</v>
      </c>
      <c r="B421" s="9">
        <v>10</v>
      </c>
      <c r="C421" s="9">
        <v>2019</v>
      </c>
      <c r="D421" s="10">
        <v>0.8</v>
      </c>
      <c r="E421" s="10">
        <v>21.38</v>
      </c>
      <c r="F421" s="10">
        <v>2.0190000000000001</v>
      </c>
      <c r="G421" s="10">
        <v>57.71</v>
      </c>
      <c r="H421" s="10">
        <v>3.7629999999999999</v>
      </c>
      <c r="I421" s="10">
        <v>12.16</v>
      </c>
      <c r="J421" s="10">
        <v>22.45</v>
      </c>
      <c r="K421" s="10">
        <v>325.3</v>
      </c>
      <c r="L421" s="10">
        <v>4.3129999999999997</v>
      </c>
      <c r="M421" s="8">
        <f t="shared" si="21"/>
        <v>1.6995000000000005</v>
      </c>
    </row>
    <row r="422" spans="1:13" ht="12" customHeight="1" x14ac:dyDescent="0.25">
      <c r="A422" s="9">
        <v>31</v>
      </c>
      <c r="B422" s="9">
        <v>10</v>
      </c>
      <c r="C422" s="9">
        <v>2019</v>
      </c>
      <c r="D422" s="10">
        <v>0</v>
      </c>
      <c r="E422" s="10">
        <v>20.18</v>
      </c>
      <c r="F422" s="10">
        <v>3.593</v>
      </c>
      <c r="G422" s="10">
        <v>61.61</v>
      </c>
      <c r="H422" s="10">
        <v>4.423</v>
      </c>
      <c r="I422" s="10">
        <v>12.63</v>
      </c>
      <c r="J422" s="10">
        <v>25.82</v>
      </c>
      <c r="K422" s="10">
        <v>220.2</v>
      </c>
      <c r="L422" s="10">
        <v>4.1379999999999999</v>
      </c>
      <c r="M422" s="8">
        <f t="shared" si="21"/>
        <v>1.8864999999999998</v>
      </c>
    </row>
    <row r="423" spans="1:13" ht="12" customHeight="1" x14ac:dyDescent="0.25">
      <c r="A423" s="18"/>
      <c r="B423" s="9"/>
      <c r="C423" s="9"/>
      <c r="D423" s="10"/>
      <c r="E423" s="10"/>
      <c r="F423" s="10"/>
      <c r="G423" s="10"/>
      <c r="H423" s="10"/>
      <c r="I423" s="11"/>
      <c r="J423" s="10"/>
      <c r="K423" s="10"/>
      <c r="L423" s="10"/>
      <c r="M423" s="8"/>
    </row>
    <row r="424" spans="1:13" ht="12" customHeight="1" x14ac:dyDescent="0.25">
      <c r="A424" s="15" t="s">
        <v>28</v>
      </c>
      <c r="B424" s="15"/>
      <c r="C424" s="15"/>
      <c r="D424" s="16"/>
      <c r="E424" s="16">
        <f t="shared" ref="E424:M424" si="22">AVERAGE(E392:E422)</f>
        <v>17.544193548387096</v>
      </c>
      <c r="F424" s="16">
        <f t="shared" si="22"/>
        <v>6.788903225806453</v>
      </c>
      <c r="G424" s="16">
        <f t="shared" si="22"/>
        <v>60.173870967741934</v>
      </c>
      <c r="H424" s="17">
        <f t="shared" si="22"/>
        <v>6.4696451612903223</v>
      </c>
      <c r="I424" s="16">
        <f t="shared" si="22"/>
        <v>11.657741935483873</v>
      </c>
      <c r="J424" s="16">
        <f t="shared" si="22"/>
        <v>18.274516129032261</v>
      </c>
      <c r="K424" s="16">
        <f t="shared" si="22"/>
        <v>284.59032258064519</v>
      </c>
      <c r="L424" s="16">
        <f t="shared" si="22"/>
        <v>3.0337419354838717</v>
      </c>
      <c r="M424" s="16">
        <f t="shared" si="22"/>
        <v>2.4896290322580645</v>
      </c>
    </row>
    <row r="425" spans="1:13" ht="12" customHeight="1" x14ac:dyDescent="0.25">
      <c r="A425" s="15" t="s">
        <v>29</v>
      </c>
      <c r="B425" s="15"/>
      <c r="C425" s="15"/>
      <c r="D425" s="16">
        <f>SUM(D392:D422)</f>
        <v>49.79999999999999</v>
      </c>
      <c r="E425" s="16"/>
      <c r="F425" s="16"/>
      <c r="G425" s="16"/>
      <c r="H425" s="17"/>
      <c r="I425" s="16"/>
      <c r="J425" s="17">
        <f>SUM(J392:J422)</f>
        <v>566.5100000000001</v>
      </c>
      <c r="K425" s="17">
        <f>SUM(K392:K422)</f>
        <v>8822.3000000000011</v>
      </c>
      <c r="L425" s="17">
        <f>SUM(L392:L422)</f>
        <v>94.046000000000021</v>
      </c>
      <c r="M425" s="16">
        <f>SUM(M392:M422)</f>
        <v>77.1785</v>
      </c>
    </row>
    <row r="426" spans="1:13" ht="12" customHeight="1" x14ac:dyDescent="0.25">
      <c r="A426" s="15" t="s">
        <v>30</v>
      </c>
      <c r="B426" s="15"/>
      <c r="C426" s="15"/>
      <c r="D426" s="16"/>
      <c r="E426" s="16">
        <f>MAX(E392:E422)</f>
        <v>21.91</v>
      </c>
      <c r="F426" s="16">
        <f>MAX(F392:F422)</f>
        <v>13.29</v>
      </c>
      <c r="G426" s="16">
        <f>MAX(G392:G422)</f>
        <v>89.1</v>
      </c>
      <c r="H426" s="17"/>
      <c r="I426" s="16">
        <f>MAX(I392:I422)</f>
        <v>13.44</v>
      </c>
      <c r="J426" s="16">
        <f>MAX(J392:J422)</f>
        <v>25.97</v>
      </c>
      <c r="K426" s="16">
        <f>MAX(K392:K422)</f>
        <v>575.5</v>
      </c>
      <c r="L426" s="16">
        <f>MAX(L392:L422)</f>
        <v>5.2880000000000003</v>
      </c>
      <c r="M426" s="16">
        <f>MAX(M392:M422)</f>
        <v>6.9649999999999999</v>
      </c>
    </row>
    <row r="427" spans="1:13" ht="12" customHeight="1" x14ac:dyDescent="0.25">
      <c r="A427" s="15" t="s">
        <v>31</v>
      </c>
      <c r="B427" s="15"/>
      <c r="C427" s="15"/>
      <c r="D427" s="16"/>
      <c r="E427" s="16">
        <f>MIN(E392:E422)</f>
        <v>11.84</v>
      </c>
      <c r="F427" s="16">
        <f>MIN(F392:F422)</f>
        <v>0.69199999999999995</v>
      </c>
      <c r="G427" s="16">
        <f>MIN(G392:G422)</f>
        <v>37.24</v>
      </c>
      <c r="H427" s="17">
        <f>MIN(H393:H422)</f>
        <v>0.58799999999999997</v>
      </c>
      <c r="I427" s="16">
        <f>MIN(I392:I422)</f>
        <v>8.66</v>
      </c>
      <c r="J427" s="16">
        <f>MIN(J392:J422)</f>
        <v>7.37</v>
      </c>
      <c r="K427" s="16">
        <f>MIN(K392:K422)</f>
        <v>110</v>
      </c>
      <c r="L427" s="16">
        <f>MIN(L392:L422)</f>
        <v>1.1879999999999999</v>
      </c>
      <c r="M427" s="16">
        <f>MIN(M392:M422)</f>
        <v>0</v>
      </c>
    </row>
    <row r="428" spans="1:13" ht="12" customHeight="1" x14ac:dyDescent="0.25">
      <c r="A428" s="15" t="s">
        <v>32</v>
      </c>
      <c r="B428" s="15"/>
      <c r="C428" s="15">
        <f>SUM(E424+F424)/2</f>
        <v>12.166548387096775</v>
      </c>
      <c r="D428" s="16"/>
      <c r="E428" s="16"/>
      <c r="F428" s="16"/>
      <c r="G428" s="16"/>
      <c r="H428" s="17"/>
      <c r="I428" s="10"/>
      <c r="J428" s="3"/>
      <c r="K428" s="16"/>
      <c r="L428" s="6"/>
      <c r="M428" s="4"/>
    </row>
    <row r="429" spans="1:13" ht="12" customHeight="1" x14ac:dyDescent="0.25"/>
    <row r="430" spans="1:13" ht="12" customHeight="1" x14ac:dyDescent="0.25">
      <c r="A430" s="20" t="s">
        <v>4</v>
      </c>
      <c r="B430" s="20"/>
      <c r="C430" s="20"/>
      <c r="D430" s="21"/>
      <c r="E430" s="21"/>
      <c r="F430" s="21"/>
      <c r="G430" s="21"/>
      <c r="H430" s="22"/>
      <c r="I430" s="21"/>
      <c r="J430" s="2"/>
      <c r="K430" s="21"/>
      <c r="L430" s="21"/>
      <c r="M430" s="23"/>
    </row>
    <row r="431" spans="1:13" ht="12" customHeight="1" x14ac:dyDescent="0.25">
      <c r="A431" s="20"/>
      <c r="B431" s="20"/>
      <c r="C431" s="20"/>
      <c r="D431" s="21"/>
      <c r="E431" s="21"/>
      <c r="F431" s="21"/>
      <c r="G431" s="21"/>
      <c r="H431" s="22"/>
      <c r="I431" s="21"/>
      <c r="J431" s="2"/>
      <c r="K431" s="21"/>
      <c r="L431" s="21"/>
      <c r="M431" s="23"/>
    </row>
    <row r="432" spans="1:13" ht="12" customHeight="1" x14ac:dyDescent="0.25">
      <c r="A432" s="20" t="s">
        <v>5</v>
      </c>
      <c r="B432" s="20" t="s">
        <v>6</v>
      </c>
      <c r="C432" s="20" t="s">
        <v>7</v>
      </c>
      <c r="D432" s="21" t="s">
        <v>8</v>
      </c>
      <c r="E432" s="21" t="s">
        <v>9</v>
      </c>
      <c r="F432" s="21" t="s">
        <v>10</v>
      </c>
      <c r="G432" s="21" t="s">
        <v>11</v>
      </c>
      <c r="H432" s="22" t="s">
        <v>12</v>
      </c>
      <c r="I432" s="20" t="s">
        <v>13</v>
      </c>
      <c r="J432" s="24" t="s">
        <v>14</v>
      </c>
      <c r="K432" s="21" t="s">
        <v>14</v>
      </c>
      <c r="L432" s="21" t="s">
        <v>14</v>
      </c>
      <c r="M432" s="25" t="s">
        <v>15</v>
      </c>
    </row>
    <row r="433" spans="1:13" ht="12" customHeight="1" x14ac:dyDescent="0.25">
      <c r="A433" s="20"/>
      <c r="B433" s="20"/>
      <c r="C433" s="20"/>
      <c r="D433" s="21"/>
      <c r="E433" s="21" t="s">
        <v>16</v>
      </c>
      <c r="F433" s="21" t="s">
        <v>16</v>
      </c>
      <c r="G433" s="21" t="s">
        <v>17</v>
      </c>
      <c r="H433" s="22" t="s">
        <v>16</v>
      </c>
      <c r="I433" s="20" t="s">
        <v>16</v>
      </c>
      <c r="J433" s="24" t="s">
        <v>18</v>
      </c>
      <c r="K433" s="21" t="s">
        <v>19</v>
      </c>
      <c r="L433" s="21" t="s">
        <v>20</v>
      </c>
      <c r="M433" s="25" t="s">
        <v>21</v>
      </c>
    </row>
    <row r="434" spans="1:13" ht="12" customHeight="1" x14ac:dyDescent="0.25">
      <c r="A434" s="20"/>
      <c r="B434" s="20"/>
      <c r="C434" s="20"/>
      <c r="D434" s="21" t="s">
        <v>22</v>
      </c>
      <c r="E434" s="21" t="s">
        <v>23</v>
      </c>
      <c r="F434" s="21" t="s">
        <v>23</v>
      </c>
      <c r="G434" s="21" t="s">
        <v>24</v>
      </c>
      <c r="H434" s="22" t="s">
        <v>23</v>
      </c>
      <c r="I434" s="20" t="s">
        <v>23</v>
      </c>
      <c r="J434" s="24" t="s">
        <v>25</v>
      </c>
      <c r="K434" s="21" t="s">
        <v>26</v>
      </c>
      <c r="L434" s="21" t="s">
        <v>22</v>
      </c>
      <c r="M434" s="25" t="s">
        <v>27</v>
      </c>
    </row>
    <row r="435" spans="1:13" ht="12" customHeight="1" x14ac:dyDescent="0.25">
      <c r="A435" s="26">
        <v>1</v>
      </c>
      <c r="B435" s="27">
        <v>11</v>
      </c>
      <c r="C435" s="27">
        <v>2019</v>
      </c>
      <c r="D435" s="28">
        <v>0</v>
      </c>
      <c r="E435" s="28">
        <v>15.17</v>
      </c>
      <c r="F435" s="28">
        <v>3.5219999999999998</v>
      </c>
      <c r="G435" s="28">
        <v>64.45</v>
      </c>
      <c r="H435" s="28">
        <v>4.8010000000000002</v>
      </c>
      <c r="I435" s="28">
        <v>12.83</v>
      </c>
      <c r="J435" s="28">
        <v>19.75</v>
      </c>
      <c r="K435" s="28">
        <v>107</v>
      </c>
      <c r="L435" s="28">
        <v>2.7589999999999999</v>
      </c>
      <c r="M435" s="8">
        <f t="shared" ref="M435:M464" si="23">IF((E435+F435)/2-10&lt;=0,0,(E435+F435)/2-10)</f>
        <v>0</v>
      </c>
    </row>
    <row r="436" spans="1:13" ht="12" customHeight="1" x14ac:dyDescent="0.25">
      <c r="A436" s="26">
        <v>2</v>
      </c>
      <c r="B436" s="27">
        <v>11</v>
      </c>
      <c r="C436" s="27">
        <v>2019</v>
      </c>
      <c r="D436" s="28">
        <v>0</v>
      </c>
      <c r="E436" s="28">
        <v>20.81</v>
      </c>
      <c r="F436" s="28">
        <v>4.0670000000000002</v>
      </c>
      <c r="G436" s="28">
        <v>60.63</v>
      </c>
      <c r="H436" s="28">
        <v>5.673</v>
      </c>
      <c r="I436" s="28">
        <v>12.81</v>
      </c>
      <c r="J436" s="28">
        <v>24.87</v>
      </c>
      <c r="K436" s="28">
        <v>129.19999999999999</v>
      </c>
      <c r="L436" s="28">
        <v>3.746</v>
      </c>
      <c r="M436" s="8">
        <f t="shared" si="23"/>
        <v>2.4384999999999994</v>
      </c>
    </row>
    <row r="437" spans="1:13" ht="12" customHeight="1" x14ac:dyDescent="0.25">
      <c r="A437" s="26">
        <v>3</v>
      </c>
      <c r="B437" s="27">
        <v>11</v>
      </c>
      <c r="C437" s="27">
        <v>2019</v>
      </c>
      <c r="D437" s="28">
        <v>0</v>
      </c>
      <c r="E437" s="28">
        <v>21.18</v>
      </c>
      <c r="F437" s="28">
        <v>7.66</v>
      </c>
      <c r="G437" s="28">
        <v>63.32</v>
      </c>
      <c r="H437" s="28">
        <v>8.15</v>
      </c>
      <c r="I437" s="28">
        <v>13.79</v>
      </c>
      <c r="J437" s="28">
        <v>26.14</v>
      </c>
      <c r="K437" s="28">
        <v>125.6</v>
      </c>
      <c r="L437" s="28">
        <v>3.899</v>
      </c>
      <c r="M437" s="8">
        <f t="shared" si="23"/>
        <v>4.42</v>
      </c>
    </row>
    <row r="438" spans="1:13" ht="12" customHeight="1" x14ac:dyDescent="0.25">
      <c r="A438" s="26">
        <v>4</v>
      </c>
      <c r="B438" s="27">
        <v>11</v>
      </c>
      <c r="C438" s="27">
        <v>2019</v>
      </c>
      <c r="D438" s="28">
        <v>0</v>
      </c>
      <c r="E438" s="28">
        <v>21.36</v>
      </c>
      <c r="F438" s="28">
        <v>7.56</v>
      </c>
      <c r="G438" s="28">
        <v>48.87</v>
      </c>
      <c r="H438" s="28">
        <v>8.7799999999999994</v>
      </c>
      <c r="I438" s="28">
        <v>14.58</v>
      </c>
      <c r="J438" s="28">
        <v>27.72</v>
      </c>
      <c r="K438" s="28">
        <v>336.5</v>
      </c>
      <c r="L438" s="28">
        <v>4.9489999999999998</v>
      </c>
      <c r="M438" s="8">
        <f t="shared" si="23"/>
        <v>4.4599999999999991</v>
      </c>
    </row>
    <row r="439" spans="1:13" ht="12" customHeight="1" x14ac:dyDescent="0.25">
      <c r="A439" s="26">
        <v>5</v>
      </c>
      <c r="B439" s="27">
        <v>11</v>
      </c>
      <c r="C439" s="27">
        <v>2019</v>
      </c>
      <c r="D439" s="28">
        <v>0</v>
      </c>
      <c r="E439" s="28">
        <v>23.76</v>
      </c>
      <c r="F439" s="28">
        <v>14.12</v>
      </c>
      <c r="G439" s="28">
        <v>68.099999999999994</v>
      </c>
      <c r="H439" s="28">
        <v>12.84</v>
      </c>
      <c r="I439" s="28">
        <v>15.43</v>
      </c>
      <c r="J439" s="28">
        <v>18.399999999999999</v>
      </c>
      <c r="K439" s="28">
        <v>351.4</v>
      </c>
      <c r="L439" s="28">
        <v>4.327</v>
      </c>
      <c r="M439" s="8">
        <f t="shared" si="23"/>
        <v>8.9400000000000013</v>
      </c>
    </row>
    <row r="440" spans="1:13" ht="12" customHeight="1" x14ac:dyDescent="0.25">
      <c r="A440" s="26">
        <v>6</v>
      </c>
      <c r="B440" s="27">
        <v>11</v>
      </c>
      <c r="C440" s="27">
        <v>2019</v>
      </c>
      <c r="D440" s="28">
        <v>0</v>
      </c>
      <c r="E440" s="28">
        <v>22.88</v>
      </c>
      <c r="F440" s="28">
        <v>14.64</v>
      </c>
      <c r="G440" s="28">
        <v>52.99</v>
      </c>
      <c r="H440" s="28">
        <v>13.46</v>
      </c>
      <c r="I440" s="28">
        <v>15.71</v>
      </c>
      <c r="J440" s="28">
        <v>19.37</v>
      </c>
      <c r="K440" s="28">
        <v>305.8</v>
      </c>
      <c r="L440" s="28">
        <v>3.8029999999999999</v>
      </c>
      <c r="M440" s="8">
        <f t="shared" si="23"/>
        <v>8.759999999999998</v>
      </c>
    </row>
    <row r="441" spans="1:13" ht="12" customHeight="1" x14ac:dyDescent="0.25">
      <c r="A441" s="26">
        <v>7</v>
      </c>
      <c r="B441" s="27">
        <v>11</v>
      </c>
      <c r="C441" s="27">
        <v>2019</v>
      </c>
      <c r="D441" s="28">
        <v>1.2</v>
      </c>
      <c r="E441" s="28">
        <v>23.81</v>
      </c>
      <c r="F441" s="28">
        <v>16</v>
      </c>
      <c r="G441" s="28">
        <v>64.069999999999993</v>
      </c>
      <c r="H441" s="28">
        <v>14.22</v>
      </c>
      <c r="I441" s="28">
        <v>16.170000000000002</v>
      </c>
      <c r="J441" s="28">
        <v>20.260000000000002</v>
      </c>
      <c r="K441" s="28">
        <v>360.6</v>
      </c>
      <c r="L441" s="28">
        <v>4.6790000000000003</v>
      </c>
      <c r="M441" s="8">
        <f t="shared" si="23"/>
        <v>9.9050000000000011</v>
      </c>
    </row>
    <row r="442" spans="1:13" ht="12" customHeight="1" x14ac:dyDescent="0.25">
      <c r="A442" s="26">
        <v>8</v>
      </c>
      <c r="B442" s="27">
        <v>11</v>
      </c>
      <c r="C442" s="27">
        <v>2019</v>
      </c>
      <c r="D442" s="28">
        <v>0</v>
      </c>
      <c r="E442" s="28">
        <v>23.81</v>
      </c>
      <c r="F442" s="28">
        <v>16.690000000000001</v>
      </c>
      <c r="G442" s="28">
        <v>56.63</v>
      </c>
      <c r="H442" s="28">
        <v>15.33</v>
      </c>
      <c r="I442" s="28">
        <v>16.64</v>
      </c>
      <c r="J442" s="28">
        <v>25.74</v>
      </c>
      <c r="K442" s="28">
        <v>352.3</v>
      </c>
      <c r="L442" s="28">
        <v>4.9930000000000003</v>
      </c>
      <c r="M442" s="8">
        <f t="shared" si="23"/>
        <v>10.25</v>
      </c>
    </row>
    <row r="443" spans="1:13" ht="12" customHeight="1" x14ac:dyDescent="0.25">
      <c r="A443" s="26">
        <v>9</v>
      </c>
      <c r="B443" s="27">
        <v>11</v>
      </c>
      <c r="C443" s="27">
        <v>2019</v>
      </c>
      <c r="D443" s="28">
        <v>15.2</v>
      </c>
      <c r="E443" s="28">
        <v>23.7</v>
      </c>
      <c r="F443" s="28">
        <v>17.34</v>
      </c>
      <c r="G443" s="28">
        <v>83.4</v>
      </c>
      <c r="H443" s="28">
        <v>14.47</v>
      </c>
      <c r="I443" s="28">
        <v>16.989999999999998</v>
      </c>
      <c r="J443" s="28">
        <v>16.21</v>
      </c>
      <c r="K443" s="28">
        <v>341.3</v>
      </c>
      <c r="L443" s="28">
        <v>3.2480000000000002</v>
      </c>
      <c r="M443" s="8">
        <f t="shared" si="23"/>
        <v>10.52</v>
      </c>
    </row>
    <row r="444" spans="1:13" ht="12" customHeight="1" x14ac:dyDescent="0.25">
      <c r="A444" s="26">
        <v>10</v>
      </c>
      <c r="B444" s="27">
        <v>11</v>
      </c>
      <c r="C444" s="27">
        <v>2019</v>
      </c>
      <c r="D444" s="28">
        <v>14.8</v>
      </c>
      <c r="E444" s="28">
        <v>19.02</v>
      </c>
      <c r="F444" s="28">
        <v>14.78</v>
      </c>
      <c r="G444" s="28">
        <v>87.1</v>
      </c>
      <c r="H444" s="28">
        <v>14.32</v>
      </c>
      <c r="I444" s="28">
        <v>17.12</v>
      </c>
      <c r="J444" s="28">
        <v>12.55</v>
      </c>
      <c r="K444" s="28">
        <v>191</v>
      </c>
      <c r="L444" s="28">
        <v>1.8540000000000001</v>
      </c>
      <c r="M444" s="8">
        <f t="shared" si="23"/>
        <v>6.8999999999999986</v>
      </c>
    </row>
    <row r="445" spans="1:13" ht="12" customHeight="1" x14ac:dyDescent="0.25">
      <c r="A445" s="26">
        <v>11</v>
      </c>
      <c r="B445" s="27">
        <v>11</v>
      </c>
      <c r="C445" s="27">
        <v>2019</v>
      </c>
      <c r="D445" s="28">
        <v>4.5999999999999996</v>
      </c>
      <c r="E445" s="28">
        <v>13.84</v>
      </c>
      <c r="F445" s="28">
        <v>8.42</v>
      </c>
      <c r="G445" s="28">
        <v>68.5</v>
      </c>
      <c r="H445" s="28">
        <v>9.7200000000000006</v>
      </c>
      <c r="I445" s="28">
        <v>15.84</v>
      </c>
      <c r="J445" s="28">
        <v>10.75</v>
      </c>
      <c r="K445" s="28">
        <v>64.709999999999994</v>
      </c>
      <c r="L445" s="28">
        <v>1.37</v>
      </c>
      <c r="M445" s="8">
        <f t="shared" si="23"/>
        <v>1.129999999999999</v>
      </c>
    </row>
    <row r="446" spans="1:13" ht="12" customHeight="1" x14ac:dyDescent="0.25">
      <c r="A446" s="26">
        <v>12</v>
      </c>
      <c r="B446" s="27">
        <v>11</v>
      </c>
      <c r="C446" s="27">
        <v>2019</v>
      </c>
      <c r="D446" s="28">
        <v>0</v>
      </c>
      <c r="E446" s="28">
        <v>15.96</v>
      </c>
      <c r="F446" s="28">
        <v>6.4080000000000004</v>
      </c>
      <c r="G446" s="28">
        <v>37.799999999999997</v>
      </c>
      <c r="H446" s="28">
        <v>7.93</v>
      </c>
      <c r="I446" s="28">
        <v>14.65</v>
      </c>
      <c r="J446" s="28">
        <v>18.32</v>
      </c>
      <c r="K446" s="28">
        <v>152.9</v>
      </c>
      <c r="L446" s="28">
        <v>2.81</v>
      </c>
      <c r="M446" s="8">
        <f t="shared" si="23"/>
        <v>1.1840000000000011</v>
      </c>
    </row>
    <row r="447" spans="1:13" ht="12" customHeight="1" x14ac:dyDescent="0.25">
      <c r="A447" s="26">
        <v>13</v>
      </c>
      <c r="B447" s="27">
        <v>11</v>
      </c>
      <c r="C447" s="27">
        <v>2019</v>
      </c>
      <c r="D447" s="28">
        <v>4.5999999999999996</v>
      </c>
      <c r="E447" s="28">
        <v>19.78</v>
      </c>
      <c r="F447" s="28">
        <v>8.1</v>
      </c>
      <c r="G447" s="28">
        <v>45.49</v>
      </c>
      <c r="H447" s="28">
        <v>7.71</v>
      </c>
      <c r="I447" s="28">
        <v>14.27</v>
      </c>
      <c r="J447" s="28">
        <v>22.55</v>
      </c>
      <c r="K447" s="28">
        <v>391.7</v>
      </c>
      <c r="L447" s="28">
        <v>4.2039999999999997</v>
      </c>
      <c r="M447" s="8">
        <f t="shared" si="23"/>
        <v>3.9400000000000013</v>
      </c>
    </row>
    <row r="448" spans="1:13" ht="12" customHeight="1" x14ac:dyDescent="0.25">
      <c r="A448" s="26">
        <v>14</v>
      </c>
      <c r="B448" s="27">
        <v>11</v>
      </c>
      <c r="C448" s="27">
        <v>2019</v>
      </c>
      <c r="D448" s="28">
        <v>1.2</v>
      </c>
      <c r="E448" s="28">
        <v>20.38</v>
      </c>
      <c r="F448" s="28">
        <v>14.03</v>
      </c>
      <c r="G448" s="28">
        <v>51.85</v>
      </c>
      <c r="H448" s="28">
        <v>12.33</v>
      </c>
      <c r="I448" s="28">
        <v>15.23</v>
      </c>
      <c r="J448" s="28">
        <v>26.41</v>
      </c>
      <c r="K448" s="28">
        <v>226.3</v>
      </c>
      <c r="L448" s="28">
        <v>4.3879999999999999</v>
      </c>
      <c r="M448" s="8">
        <f t="shared" si="23"/>
        <v>7.2049999999999983</v>
      </c>
    </row>
    <row r="449" spans="1:13" ht="12" customHeight="1" x14ac:dyDescent="0.25">
      <c r="A449" s="26">
        <v>15</v>
      </c>
      <c r="B449" s="27">
        <v>11</v>
      </c>
      <c r="C449" s="27">
        <v>2019</v>
      </c>
      <c r="D449" s="28">
        <v>0</v>
      </c>
      <c r="E449" s="28">
        <v>21.43</v>
      </c>
      <c r="F449" s="28">
        <v>4.9829999999999997</v>
      </c>
      <c r="G449" s="28">
        <v>54.29</v>
      </c>
      <c r="H449" s="28">
        <v>6.39</v>
      </c>
      <c r="I449" s="28">
        <v>14.79</v>
      </c>
      <c r="J449" s="28">
        <v>28.05</v>
      </c>
      <c r="K449" s="28">
        <v>339.4</v>
      </c>
      <c r="L449" s="28">
        <v>5.4240000000000004</v>
      </c>
      <c r="M449" s="8">
        <f t="shared" si="23"/>
        <v>3.2065000000000001</v>
      </c>
    </row>
    <row r="450" spans="1:13" ht="12" customHeight="1" x14ac:dyDescent="0.25">
      <c r="A450" s="26">
        <v>16</v>
      </c>
      <c r="B450" s="27">
        <v>11</v>
      </c>
      <c r="C450" s="27">
        <v>2019</v>
      </c>
      <c r="D450" s="28">
        <v>0</v>
      </c>
      <c r="E450" s="28">
        <v>22.2</v>
      </c>
      <c r="F450" s="28">
        <v>13.63</v>
      </c>
      <c r="G450" s="28">
        <v>48.42</v>
      </c>
      <c r="H450" s="28">
        <v>11.33</v>
      </c>
      <c r="I450" s="28">
        <v>15.72</v>
      </c>
      <c r="J450" s="28">
        <v>24.89</v>
      </c>
      <c r="K450" s="28">
        <v>306</v>
      </c>
      <c r="L450" s="28">
        <v>4.7119999999999997</v>
      </c>
      <c r="M450" s="8">
        <f t="shared" si="23"/>
        <v>7.9149999999999991</v>
      </c>
    </row>
    <row r="451" spans="1:13" ht="12" customHeight="1" x14ac:dyDescent="0.25">
      <c r="A451" s="26">
        <v>17</v>
      </c>
      <c r="B451" s="27">
        <v>11</v>
      </c>
      <c r="C451" s="27">
        <v>2019</v>
      </c>
      <c r="D451" s="28">
        <v>0</v>
      </c>
      <c r="E451" s="28">
        <v>21.28</v>
      </c>
      <c r="F451" s="28">
        <v>13.54</v>
      </c>
      <c r="G451" s="28">
        <v>43.12</v>
      </c>
      <c r="H451" s="28">
        <v>11.44</v>
      </c>
      <c r="I451" s="28">
        <v>16.16</v>
      </c>
      <c r="J451" s="28">
        <v>20.95</v>
      </c>
      <c r="K451" s="28">
        <v>268.60000000000002</v>
      </c>
      <c r="L451" s="28">
        <v>4.202</v>
      </c>
      <c r="M451" s="8">
        <f t="shared" si="23"/>
        <v>7.41</v>
      </c>
    </row>
    <row r="452" spans="1:13" ht="12" customHeight="1" x14ac:dyDescent="0.25">
      <c r="A452" s="26">
        <v>18</v>
      </c>
      <c r="B452" s="27">
        <v>11</v>
      </c>
      <c r="C452" s="27">
        <v>2019</v>
      </c>
      <c r="D452" s="28">
        <v>0.2</v>
      </c>
      <c r="E452" s="28">
        <v>17.87</v>
      </c>
      <c r="F452" s="28">
        <v>12.55</v>
      </c>
      <c r="G452" s="28">
        <v>37.78</v>
      </c>
      <c r="H452" s="28">
        <v>10.7</v>
      </c>
      <c r="I452" s="28">
        <v>16.010000000000002</v>
      </c>
      <c r="J452" s="28">
        <v>20.57</v>
      </c>
      <c r="K452" s="28">
        <v>323.39999999999998</v>
      </c>
      <c r="L452" s="28">
        <v>3.7509999999999999</v>
      </c>
      <c r="M452" s="8">
        <f t="shared" si="23"/>
        <v>5.2100000000000009</v>
      </c>
    </row>
    <row r="453" spans="1:13" ht="12" customHeight="1" x14ac:dyDescent="0.25">
      <c r="A453" s="26">
        <v>19</v>
      </c>
      <c r="B453" s="27">
        <v>11</v>
      </c>
      <c r="C453" s="27">
        <v>2019</v>
      </c>
      <c r="D453" s="28">
        <v>4.5999999999999996</v>
      </c>
      <c r="E453" s="28">
        <v>19.18</v>
      </c>
      <c r="F453" s="28">
        <v>9.4700000000000006</v>
      </c>
      <c r="G453" s="28">
        <v>55.68</v>
      </c>
      <c r="H453" s="28">
        <v>8.19</v>
      </c>
      <c r="I453" s="28">
        <v>14.65</v>
      </c>
      <c r="J453" s="28">
        <v>21.83</v>
      </c>
      <c r="K453" s="28">
        <v>277.39999999999998</v>
      </c>
      <c r="L453" s="28">
        <v>3.9289999999999998</v>
      </c>
      <c r="M453" s="8">
        <f t="shared" si="23"/>
        <v>4.3249999999999993</v>
      </c>
    </row>
    <row r="454" spans="1:13" ht="12" customHeight="1" x14ac:dyDescent="0.25">
      <c r="A454" s="26">
        <v>20</v>
      </c>
      <c r="B454" s="27">
        <v>11</v>
      </c>
      <c r="C454" s="27">
        <v>2019</v>
      </c>
      <c r="D454" s="28">
        <v>0</v>
      </c>
      <c r="E454" s="28">
        <v>16.21</v>
      </c>
      <c r="F454" s="28">
        <v>9.65</v>
      </c>
      <c r="G454" s="28">
        <v>48.09</v>
      </c>
      <c r="H454" s="28">
        <v>8.7799999999999994</v>
      </c>
      <c r="I454" s="28">
        <v>15</v>
      </c>
      <c r="J454" s="28">
        <v>23.36</v>
      </c>
      <c r="K454" s="28">
        <v>163.5</v>
      </c>
      <c r="L454" s="28">
        <v>3.0550000000000002</v>
      </c>
      <c r="M454" s="8">
        <f t="shared" si="23"/>
        <v>2.9299999999999997</v>
      </c>
    </row>
    <row r="455" spans="1:13" ht="12" customHeight="1" x14ac:dyDescent="0.25">
      <c r="A455" s="26">
        <v>21</v>
      </c>
      <c r="B455" s="27">
        <v>11</v>
      </c>
      <c r="C455" s="27">
        <v>2019</v>
      </c>
      <c r="D455" s="28">
        <v>0</v>
      </c>
      <c r="E455" s="28">
        <v>19.71</v>
      </c>
      <c r="F455" s="28">
        <v>1.7490000000000001</v>
      </c>
      <c r="G455" s="28">
        <v>32.68</v>
      </c>
      <c r="H455" s="28">
        <v>4.2969999999999997</v>
      </c>
      <c r="I455" s="28">
        <v>14.18</v>
      </c>
      <c r="J455" s="28">
        <v>27.22</v>
      </c>
      <c r="K455" s="28">
        <v>222.2</v>
      </c>
      <c r="L455" s="28">
        <v>4.7270000000000003</v>
      </c>
      <c r="M455" s="8">
        <f t="shared" si="23"/>
        <v>0.72949999999999982</v>
      </c>
    </row>
    <row r="456" spans="1:13" ht="12" customHeight="1" x14ac:dyDescent="0.25">
      <c r="A456" s="26">
        <v>22</v>
      </c>
      <c r="B456" s="27">
        <v>11</v>
      </c>
      <c r="C456" s="27">
        <v>2019</v>
      </c>
      <c r="D456" s="28">
        <v>0</v>
      </c>
      <c r="E456" s="28">
        <v>21.91</v>
      </c>
      <c r="F456" s="28">
        <v>8.4</v>
      </c>
      <c r="G456" s="28">
        <v>74.2</v>
      </c>
      <c r="H456" s="28">
        <v>8.1300000000000008</v>
      </c>
      <c r="I456" s="28">
        <v>15.05</v>
      </c>
      <c r="J456" s="28">
        <v>25.83</v>
      </c>
      <c r="K456" s="28">
        <v>256.10000000000002</v>
      </c>
      <c r="L456" s="28">
        <v>4.6520000000000001</v>
      </c>
      <c r="M456" s="8">
        <f t="shared" si="23"/>
        <v>5.1550000000000011</v>
      </c>
    </row>
    <row r="457" spans="1:13" ht="12" customHeight="1" x14ac:dyDescent="0.25">
      <c r="A457" s="26">
        <v>23</v>
      </c>
      <c r="B457" s="27">
        <v>11</v>
      </c>
      <c r="C457" s="27">
        <v>2019</v>
      </c>
      <c r="D457" s="28">
        <v>0</v>
      </c>
      <c r="E457" s="28">
        <v>24.44</v>
      </c>
      <c r="F457" s="28">
        <v>13.41</v>
      </c>
      <c r="G457" s="28">
        <v>38.869999999999997</v>
      </c>
      <c r="H457" s="28">
        <v>12.64</v>
      </c>
      <c r="I457" s="28">
        <v>16.36</v>
      </c>
      <c r="J457" s="28">
        <v>26.24</v>
      </c>
      <c r="K457" s="28">
        <v>182.8</v>
      </c>
      <c r="L457" s="28">
        <v>4.6870000000000003</v>
      </c>
      <c r="M457" s="8">
        <f t="shared" si="23"/>
        <v>8.9250000000000007</v>
      </c>
    </row>
    <row r="458" spans="1:13" ht="12" customHeight="1" x14ac:dyDescent="0.25">
      <c r="A458" s="26">
        <v>24</v>
      </c>
      <c r="B458" s="27">
        <v>11</v>
      </c>
      <c r="C458" s="27">
        <v>2019</v>
      </c>
      <c r="D458" s="28">
        <v>0</v>
      </c>
      <c r="E458" s="28">
        <v>25.97</v>
      </c>
      <c r="F458" s="28">
        <v>8.9</v>
      </c>
      <c r="G458" s="28">
        <v>54.61</v>
      </c>
      <c r="H458" s="28">
        <v>10.65</v>
      </c>
      <c r="I458" s="28">
        <v>16.79</v>
      </c>
      <c r="J458" s="28">
        <v>16.420000000000002</v>
      </c>
      <c r="K458" s="28">
        <v>169.4</v>
      </c>
      <c r="L458" s="28">
        <v>2.9380000000000002</v>
      </c>
      <c r="M458" s="8">
        <f t="shared" si="23"/>
        <v>7.4349999999999987</v>
      </c>
    </row>
    <row r="459" spans="1:13" ht="12" customHeight="1" x14ac:dyDescent="0.25">
      <c r="A459" s="26">
        <v>25</v>
      </c>
      <c r="B459" s="27">
        <v>11</v>
      </c>
      <c r="C459" s="27">
        <v>2019</v>
      </c>
      <c r="D459" s="28">
        <v>0</v>
      </c>
      <c r="E459" s="28">
        <v>21.63</v>
      </c>
      <c r="F459" s="28">
        <v>6.0330000000000004</v>
      </c>
      <c r="G459" s="28">
        <v>39.72</v>
      </c>
      <c r="H459" s="28">
        <v>6.7729999999999997</v>
      </c>
      <c r="I459" s="28">
        <v>16.09</v>
      </c>
      <c r="J459" s="28">
        <v>30.91</v>
      </c>
      <c r="K459" s="28">
        <v>126.3</v>
      </c>
      <c r="L459" s="28">
        <v>4.5270000000000001</v>
      </c>
      <c r="M459" s="8">
        <f t="shared" si="23"/>
        <v>3.8315000000000001</v>
      </c>
    </row>
    <row r="460" spans="1:13" ht="12" customHeight="1" x14ac:dyDescent="0.25">
      <c r="A460" s="26">
        <v>26</v>
      </c>
      <c r="B460" s="27">
        <v>11</v>
      </c>
      <c r="C460" s="27">
        <v>2019</v>
      </c>
      <c r="D460" s="28">
        <v>0</v>
      </c>
      <c r="E460" s="28">
        <v>27.18</v>
      </c>
      <c r="F460" s="28">
        <v>3.8050000000000002</v>
      </c>
      <c r="G460" s="28">
        <v>48.33</v>
      </c>
      <c r="H460" s="28">
        <v>6.2380000000000004</v>
      </c>
      <c r="I460" s="28">
        <v>16.21</v>
      </c>
      <c r="J460" s="28">
        <v>27.65</v>
      </c>
      <c r="K460" s="28">
        <v>318.8</v>
      </c>
      <c r="L460" s="28">
        <v>5.8769999999999998</v>
      </c>
      <c r="M460" s="8">
        <f t="shared" si="23"/>
        <v>5.4924999999999997</v>
      </c>
    </row>
    <row r="461" spans="1:13" ht="12" customHeight="1" x14ac:dyDescent="0.25">
      <c r="A461" s="26">
        <v>27</v>
      </c>
      <c r="B461" s="27">
        <v>11</v>
      </c>
      <c r="C461" s="27">
        <v>2019</v>
      </c>
      <c r="D461" s="28">
        <v>0</v>
      </c>
      <c r="E461" s="28">
        <v>24.4</v>
      </c>
      <c r="F461" s="28">
        <v>15.93</v>
      </c>
      <c r="G461" s="28">
        <v>49.22</v>
      </c>
      <c r="H461" s="28">
        <v>13.61</v>
      </c>
      <c r="I461" s="28">
        <v>17.579999999999998</v>
      </c>
      <c r="J461" s="28">
        <v>27.34</v>
      </c>
      <c r="K461" s="28">
        <v>400.2</v>
      </c>
      <c r="L461" s="28">
        <v>5.6210000000000004</v>
      </c>
      <c r="M461" s="8">
        <f t="shared" si="23"/>
        <v>10.164999999999999</v>
      </c>
    </row>
    <row r="462" spans="1:13" ht="12" customHeight="1" x14ac:dyDescent="0.25">
      <c r="A462" s="26">
        <v>28</v>
      </c>
      <c r="B462" s="27">
        <v>11</v>
      </c>
      <c r="C462" s="27">
        <v>2019</v>
      </c>
      <c r="D462" s="28">
        <v>0</v>
      </c>
      <c r="E462" s="28">
        <v>25.63</v>
      </c>
      <c r="F462" s="28">
        <v>14.93</v>
      </c>
      <c r="G462" s="28">
        <v>42.14</v>
      </c>
      <c r="H462" s="28">
        <v>13.17</v>
      </c>
      <c r="I462" s="28">
        <v>17.850000000000001</v>
      </c>
      <c r="J462" s="28">
        <v>30.51</v>
      </c>
      <c r="K462" s="28">
        <v>330</v>
      </c>
      <c r="L462" s="28">
        <v>6.3419999999999996</v>
      </c>
      <c r="M462" s="8">
        <f t="shared" si="23"/>
        <v>10.280000000000001</v>
      </c>
    </row>
    <row r="463" spans="1:13" ht="12" customHeight="1" x14ac:dyDescent="0.25">
      <c r="A463" s="26">
        <v>29</v>
      </c>
      <c r="B463" s="27">
        <v>11</v>
      </c>
      <c r="C463" s="27">
        <v>2019</v>
      </c>
      <c r="D463" s="28">
        <v>0</v>
      </c>
      <c r="E463" s="28">
        <v>24.16</v>
      </c>
      <c r="F463" s="28">
        <v>16.54</v>
      </c>
      <c r="G463" s="28">
        <v>65.56</v>
      </c>
      <c r="H463" s="28">
        <v>14.78</v>
      </c>
      <c r="I463" s="28">
        <v>18.670000000000002</v>
      </c>
      <c r="J463" s="28">
        <v>26.34</v>
      </c>
      <c r="K463" s="28">
        <v>194.3</v>
      </c>
      <c r="L463" s="28">
        <v>4.2779999999999996</v>
      </c>
      <c r="M463" s="8">
        <f t="shared" si="23"/>
        <v>10.350000000000001</v>
      </c>
    </row>
    <row r="464" spans="1:13" ht="12" customHeight="1" x14ac:dyDescent="0.25">
      <c r="A464" s="26">
        <v>30</v>
      </c>
      <c r="B464" s="27">
        <v>11</v>
      </c>
      <c r="C464" s="27">
        <v>2019</v>
      </c>
      <c r="D464" s="28">
        <v>0</v>
      </c>
      <c r="E464" s="28">
        <v>21.3</v>
      </c>
      <c r="F464" s="28">
        <v>8.81</v>
      </c>
      <c r="G464" s="28">
        <v>64.400000000000006</v>
      </c>
      <c r="H464" s="28">
        <v>10.210000000000001</v>
      </c>
      <c r="I464" s="28">
        <v>18.59</v>
      </c>
      <c r="J464" s="28">
        <v>26.91</v>
      </c>
      <c r="K464" s="28">
        <v>261.7</v>
      </c>
      <c r="L464" s="28">
        <v>4.8179999999999996</v>
      </c>
      <c r="M464" s="8">
        <f t="shared" si="23"/>
        <v>5.0549999999999997</v>
      </c>
    </row>
    <row r="465" spans="1:13" ht="12" customHeight="1" x14ac:dyDescent="0.25">
      <c r="A465" s="26"/>
      <c r="B465" s="27"/>
      <c r="C465" s="27"/>
      <c r="D465" s="28"/>
      <c r="E465" s="28"/>
      <c r="F465" s="28"/>
      <c r="G465" s="28"/>
      <c r="H465" s="28"/>
      <c r="I465" s="28"/>
      <c r="J465" s="28"/>
      <c r="K465" s="28"/>
      <c r="L465" s="28"/>
      <c r="M465" s="8"/>
    </row>
    <row r="466" spans="1:13" ht="12" customHeight="1" x14ac:dyDescent="0.25">
      <c r="A466" s="29" t="s">
        <v>28</v>
      </c>
      <c r="B466" s="29"/>
      <c r="C466" s="29"/>
      <c r="D466" s="30"/>
      <c r="E466" s="30">
        <f t="shared" ref="E466:M466" si="24">AVERAGE(E435:E464)</f>
        <v>21.331999999999994</v>
      </c>
      <c r="F466" s="30">
        <f t="shared" si="24"/>
        <v>10.522233333333334</v>
      </c>
      <c r="G466" s="30">
        <f t="shared" si="24"/>
        <v>55.010333333333328</v>
      </c>
      <c r="H466" s="31">
        <f t="shared" si="24"/>
        <v>10.2354</v>
      </c>
      <c r="I466" s="31">
        <f t="shared" si="24"/>
        <v>15.725333333333333</v>
      </c>
      <c r="J466" s="30">
        <f t="shared" si="24"/>
        <v>23.135333333333332</v>
      </c>
      <c r="K466" s="30">
        <f t="shared" si="24"/>
        <v>252.547</v>
      </c>
      <c r="L466" s="30">
        <f t="shared" si="24"/>
        <v>4.1523000000000003</v>
      </c>
      <c r="M466" s="30">
        <f t="shared" si="24"/>
        <v>5.9489166666666664</v>
      </c>
    </row>
    <row r="467" spans="1:13" ht="12" customHeight="1" x14ac:dyDescent="0.25">
      <c r="A467" s="29" t="s">
        <v>29</v>
      </c>
      <c r="B467" s="29"/>
      <c r="C467" s="29"/>
      <c r="D467" s="30">
        <f>SUM(D435:D464)</f>
        <v>46.400000000000006</v>
      </c>
      <c r="E467" s="30"/>
      <c r="F467" s="30"/>
      <c r="G467" s="30"/>
      <c r="H467" s="31"/>
      <c r="I467" s="30"/>
      <c r="J467" s="30">
        <f>SUM(J435:J464)</f>
        <v>694.06</v>
      </c>
      <c r="K467" s="30">
        <f>SUM(K435:K464)</f>
        <v>7576.41</v>
      </c>
      <c r="L467" s="30">
        <f>SUM(L435:L464)</f>
        <v>124.569</v>
      </c>
      <c r="M467" s="30">
        <f>SUM(M435:M464)</f>
        <v>178.4675</v>
      </c>
    </row>
    <row r="468" spans="1:13" ht="12" customHeight="1" x14ac:dyDescent="0.25">
      <c r="A468" s="29" t="s">
        <v>30</v>
      </c>
      <c r="B468" s="29"/>
      <c r="C468" s="29"/>
      <c r="D468" s="30"/>
      <c r="E468" s="30">
        <f>MAX(E435:E464)</f>
        <v>27.18</v>
      </c>
      <c r="F468" s="30">
        <f>MAX(F435:F464)</f>
        <v>17.34</v>
      </c>
      <c r="G468" s="30">
        <f>MAX(G435:G464)</f>
        <v>87.1</v>
      </c>
      <c r="H468" s="31"/>
      <c r="I468" s="30">
        <f>MAX(I435:I464)</f>
        <v>18.670000000000002</v>
      </c>
      <c r="J468" s="30">
        <f>MAX(J435:J464)</f>
        <v>30.91</v>
      </c>
      <c r="K468" s="30">
        <f>MAX(K435:K464)</f>
        <v>400.2</v>
      </c>
      <c r="L468" s="30">
        <f>MAX(L435:L464)</f>
        <v>6.3419999999999996</v>
      </c>
      <c r="M468" s="30">
        <f>MAX(M435:M464)</f>
        <v>10.52</v>
      </c>
    </row>
    <row r="469" spans="1:13" ht="12" customHeight="1" x14ac:dyDescent="0.25">
      <c r="A469" s="29" t="s">
        <v>31</v>
      </c>
      <c r="B469" s="29"/>
      <c r="C469" s="29"/>
      <c r="D469" s="30"/>
      <c r="E469" s="30">
        <f t="shared" ref="E469:M469" si="25">MIN(E435:E464)</f>
        <v>13.84</v>
      </c>
      <c r="F469" s="30">
        <f t="shared" si="25"/>
        <v>1.7490000000000001</v>
      </c>
      <c r="G469" s="30">
        <f t="shared" si="25"/>
        <v>32.68</v>
      </c>
      <c r="H469" s="31">
        <f t="shared" si="25"/>
        <v>4.2969999999999997</v>
      </c>
      <c r="I469" s="30">
        <f t="shared" si="25"/>
        <v>12.81</v>
      </c>
      <c r="J469" s="30">
        <f t="shared" si="25"/>
        <v>10.75</v>
      </c>
      <c r="K469" s="30">
        <f t="shared" si="25"/>
        <v>64.709999999999994</v>
      </c>
      <c r="L469" s="30">
        <f t="shared" si="25"/>
        <v>1.37</v>
      </c>
      <c r="M469" s="30">
        <f t="shared" si="25"/>
        <v>0</v>
      </c>
    </row>
    <row r="470" spans="1:13" ht="12" customHeight="1" x14ac:dyDescent="0.25">
      <c r="A470" s="29" t="s">
        <v>32</v>
      </c>
      <c r="B470" s="29"/>
      <c r="C470" s="29">
        <f>SUM(E466+F466)/2</f>
        <v>15.927116666666663</v>
      </c>
      <c r="D470" s="30"/>
      <c r="E470" s="30"/>
      <c r="F470" s="30"/>
      <c r="G470" s="30"/>
      <c r="H470" s="31"/>
      <c r="I470" s="30"/>
      <c r="J470" s="2"/>
      <c r="K470" s="30"/>
      <c r="L470" s="32"/>
      <c r="M470" s="23"/>
    </row>
    <row r="471" spans="1:13" ht="12" customHeight="1" x14ac:dyDescent="0.25"/>
    <row r="472" spans="1:13" ht="12" customHeight="1" x14ac:dyDescent="0.25">
      <c r="A472" s="20" t="s">
        <v>4</v>
      </c>
      <c r="B472" s="20"/>
      <c r="C472" s="20"/>
      <c r="D472" s="21"/>
      <c r="E472" s="21"/>
      <c r="F472" s="21"/>
      <c r="G472" s="21"/>
      <c r="H472" s="22"/>
      <c r="I472" s="21"/>
      <c r="J472" s="2"/>
      <c r="K472" s="21"/>
      <c r="L472" s="21"/>
      <c r="M472" s="23"/>
    </row>
    <row r="473" spans="1:13" ht="12" customHeight="1" x14ac:dyDescent="0.25">
      <c r="A473" s="20"/>
      <c r="B473" s="20"/>
      <c r="C473" s="20"/>
      <c r="D473" s="21"/>
      <c r="E473" s="21"/>
      <c r="F473" s="21"/>
      <c r="G473" s="21"/>
      <c r="H473" s="22"/>
      <c r="I473" s="21"/>
      <c r="J473" s="2"/>
      <c r="K473" s="21"/>
      <c r="L473" s="21"/>
      <c r="M473" s="23"/>
    </row>
    <row r="474" spans="1:13" ht="12" customHeight="1" x14ac:dyDescent="0.25">
      <c r="A474" s="20" t="s">
        <v>5</v>
      </c>
      <c r="B474" s="20" t="s">
        <v>6</v>
      </c>
      <c r="C474" s="20" t="s">
        <v>7</v>
      </c>
      <c r="D474" s="21" t="s">
        <v>8</v>
      </c>
      <c r="E474" s="21" t="s">
        <v>9</v>
      </c>
      <c r="F474" s="21" t="s">
        <v>10</v>
      </c>
      <c r="G474" s="21" t="s">
        <v>11</v>
      </c>
      <c r="H474" s="22" t="s">
        <v>12</v>
      </c>
      <c r="I474" s="20" t="s">
        <v>13</v>
      </c>
      <c r="J474" s="24" t="s">
        <v>14</v>
      </c>
      <c r="K474" s="21" t="s">
        <v>14</v>
      </c>
      <c r="L474" s="21" t="s">
        <v>14</v>
      </c>
      <c r="M474" s="25" t="s">
        <v>15</v>
      </c>
    </row>
    <row r="475" spans="1:13" ht="12" customHeight="1" x14ac:dyDescent="0.25">
      <c r="A475" s="20"/>
      <c r="B475" s="20"/>
      <c r="C475" s="20"/>
      <c r="D475" s="21"/>
      <c r="E475" s="21" t="s">
        <v>16</v>
      </c>
      <c r="F475" s="21" t="s">
        <v>16</v>
      </c>
      <c r="G475" s="21" t="s">
        <v>17</v>
      </c>
      <c r="H475" s="22" t="s">
        <v>16</v>
      </c>
      <c r="I475" s="20" t="s">
        <v>16</v>
      </c>
      <c r="J475" s="24" t="s">
        <v>18</v>
      </c>
      <c r="K475" s="21" t="s">
        <v>19</v>
      </c>
      <c r="L475" s="21" t="s">
        <v>20</v>
      </c>
      <c r="M475" s="25" t="s">
        <v>21</v>
      </c>
    </row>
    <row r="476" spans="1:13" ht="12" customHeight="1" x14ac:dyDescent="0.25">
      <c r="A476" s="20"/>
      <c r="B476" s="20"/>
      <c r="C476" s="20"/>
      <c r="D476" s="21" t="s">
        <v>22</v>
      </c>
      <c r="E476" s="21" t="s">
        <v>23</v>
      </c>
      <c r="F476" s="21" t="s">
        <v>23</v>
      </c>
      <c r="G476" s="21" t="s">
        <v>24</v>
      </c>
      <c r="H476" s="22" t="s">
        <v>23</v>
      </c>
      <c r="I476" s="20" t="s">
        <v>23</v>
      </c>
      <c r="J476" s="24" t="s">
        <v>25</v>
      </c>
      <c r="K476" s="21" t="s">
        <v>26</v>
      </c>
      <c r="L476" s="21" t="s">
        <v>22</v>
      </c>
      <c r="M476" s="25" t="s">
        <v>27</v>
      </c>
    </row>
    <row r="477" spans="1:13" ht="12" customHeight="1" x14ac:dyDescent="0.25">
      <c r="A477" s="26">
        <v>1</v>
      </c>
      <c r="B477" s="27">
        <v>12</v>
      </c>
      <c r="C477" s="27">
        <v>2019</v>
      </c>
      <c r="D477" s="28">
        <v>0.4</v>
      </c>
      <c r="E477" s="28">
        <v>22.81</v>
      </c>
      <c r="F477" s="28">
        <v>17.11</v>
      </c>
      <c r="G477" s="28">
        <v>79.3</v>
      </c>
      <c r="H477" s="28">
        <v>15.19</v>
      </c>
      <c r="I477" s="28">
        <v>19.399999999999999</v>
      </c>
      <c r="J477" s="28">
        <v>17.079999999999998</v>
      </c>
      <c r="K477" s="28">
        <v>390.3</v>
      </c>
      <c r="L477" s="28">
        <v>3.7490000000000001</v>
      </c>
      <c r="M477" s="8">
        <f t="shared" ref="M477:M513" si="26">IF((E477+F477)/2-10&lt;=0,0,(E477+F477)/2-10)</f>
        <v>9.9600000000000009</v>
      </c>
    </row>
    <row r="478" spans="1:13" ht="12" customHeight="1" x14ac:dyDescent="0.25">
      <c r="A478" s="26">
        <v>2</v>
      </c>
      <c r="B478" s="27">
        <v>12</v>
      </c>
      <c r="C478" s="27">
        <v>2019</v>
      </c>
      <c r="D478" s="28">
        <v>2</v>
      </c>
      <c r="E478" s="28">
        <v>22.03</v>
      </c>
      <c r="F478" s="28">
        <v>16.34</v>
      </c>
      <c r="G478" s="28">
        <v>77.5</v>
      </c>
      <c r="H478" s="28">
        <v>15.57</v>
      </c>
      <c r="I478" s="28">
        <v>19.02</v>
      </c>
      <c r="J478" s="28">
        <v>14.13</v>
      </c>
      <c r="K478" s="28">
        <v>334.6</v>
      </c>
      <c r="L478" s="28">
        <v>2.78</v>
      </c>
      <c r="M478" s="8">
        <f t="shared" si="26"/>
        <v>9.1850000000000023</v>
      </c>
    </row>
    <row r="479" spans="1:13" ht="12" customHeight="1" x14ac:dyDescent="0.25">
      <c r="A479" s="26">
        <v>3</v>
      </c>
      <c r="B479" s="27">
        <v>12</v>
      </c>
      <c r="C479" s="27">
        <v>2019</v>
      </c>
      <c r="D479" s="28">
        <v>4.8</v>
      </c>
      <c r="E479" s="28">
        <v>20.09</v>
      </c>
      <c r="F479" s="28">
        <v>17.38</v>
      </c>
      <c r="G479" s="28">
        <v>47.16</v>
      </c>
      <c r="H479" s="28">
        <v>15.54</v>
      </c>
      <c r="I479" s="28">
        <v>18.82</v>
      </c>
      <c r="J479" s="28">
        <v>16.75</v>
      </c>
      <c r="K479" s="28">
        <v>320.39999999999998</v>
      </c>
      <c r="L479" s="28">
        <v>3.3759999999999999</v>
      </c>
      <c r="M479" s="8">
        <f t="shared" si="26"/>
        <v>8.7349999999999994</v>
      </c>
    </row>
    <row r="480" spans="1:13" ht="12" customHeight="1" x14ac:dyDescent="0.25">
      <c r="A480" s="26">
        <v>4</v>
      </c>
      <c r="B480" s="27">
        <v>12</v>
      </c>
      <c r="C480" s="27">
        <v>2019</v>
      </c>
      <c r="D480" s="28">
        <v>0</v>
      </c>
      <c r="E480" s="28">
        <v>22.17</v>
      </c>
      <c r="F480" s="28">
        <v>13.01</v>
      </c>
      <c r="G480" s="28">
        <v>34.47</v>
      </c>
      <c r="H480" s="28">
        <v>10.63</v>
      </c>
      <c r="I480" s="28">
        <v>17.37</v>
      </c>
      <c r="J480" s="28">
        <v>27.95</v>
      </c>
      <c r="K480" s="28">
        <v>294.39999999999998</v>
      </c>
      <c r="L480" s="28">
        <v>5.3890000000000002</v>
      </c>
      <c r="M480" s="8">
        <f t="shared" si="26"/>
        <v>7.59</v>
      </c>
    </row>
    <row r="481" spans="1:13" ht="12" customHeight="1" x14ac:dyDescent="0.25">
      <c r="A481" s="26">
        <v>5</v>
      </c>
      <c r="B481" s="27">
        <v>12</v>
      </c>
      <c r="C481" s="27">
        <v>2019</v>
      </c>
      <c r="D481" s="28">
        <v>0</v>
      </c>
      <c r="E481" s="28">
        <v>24.6</v>
      </c>
      <c r="F481" s="28">
        <v>15.97</v>
      </c>
      <c r="G481" s="28">
        <v>41.5</v>
      </c>
      <c r="H481" s="28">
        <v>12.5</v>
      </c>
      <c r="I481" s="28">
        <v>18.079999999999998</v>
      </c>
      <c r="J481" s="28">
        <v>30.17</v>
      </c>
      <c r="K481" s="28">
        <v>346.4</v>
      </c>
      <c r="L481" s="28">
        <v>6.4450000000000003</v>
      </c>
      <c r="M481" s="8">
        <f t="shared" si="26"/>
        <v>10.285</v>
      </c>
    </row>
    <row r="482" spans="1:13" ht="12" customHeight="1" x14ac:dyDescent="0.25">
      <c r="A482" s="26">
        <v>6</v>
      </c>
      <c r="B482" s="27">
        <v>12</v>
      </c>
      <c r="C482" s="27">
        <v>2019</v>
      </c>
      <c r="D482" s="28">
        <v>0</v>
      </c>
      <c r="E482" s="28">
        <v>23.03</v>
      </c>
      <c r="F482" s="28">
        <v>14.14</v>
      </c>
      <c r="G482" s="28">
        <v>49.76</v>
      </c>
      <c r="H482" s="28">
        <v>12.27</v>
      </c>
      <c r="I482" s="28">
        <v>18.5</v>
      </c>
      <c r="J482" s="28">
        <v>28.83</v>
      </c>
      <c r="K482" s="28">
        <v>397.6</v>
      </c>
      <c r="L482" s="28">
        <v>6.07</v>
      </c>
      <c r="M482" s="8">
        <f t="shared" si="26"/>
        <v>8.5850000000000009</v>
      </c>
    </row>
    <row r="483" spans="1:13" ht="12" customHeight="1" x14ac:dyDescent="0.25">
      <c r="A483" s="26">
        <v>7</v>
      </c>
      <c r="B483" s="27">
        <v>12</v>
      </c>
      <c r="C483" s="27">
        <v>2019</v>
      </c>
      <c r="D483" s="28">
        <v>1.2</v>
      </c>
      <c r="E483" s="28">
        <v>24.9</v>
      </c>
      <c r="F483" s="28">
        <v>16</v>
      </c>
      <c r="G483" s="28">
        <v>64.650000000000006</v>
      </c>
      <c r="H483" s="28">
        <v>14.31</v>
      </c>
      <c r="I483" s="28">
        <v>19.09</v>
      </c>
      <c r="J483" s="28">
        <v>22.56</v>
      </c>
      <c r="K483" s="28">
        <v>455.1</v>
      </c>
      <c r="L483" s="28">
        <v>5.0049999999999999</v>
      </c>
      <c r="M483" s="8">
        <f t="shared" si="26"/>
        <v>10.45</v>
      </c>
    </row>
    <row r="484" spans="1:13" ht="12" customHeight="1" x14ac:dyDescent="0.25">
      <c r="A484" s="26">
        <v>8</v>
      </c>
      <c r="B484" s="27">
        <v>12</v>
      </c>
      <c r="C484" s="27">
        <v>2019</v>
      </c>
      <c r="D484" s="28">
        <v>11.4</v>
      </c>
      <c r="E484" s="28">
        <v>19.829999999999998</v>
      </c>
      <c r="F484" s="28">
        <v>16.739999999999998</v>
      </c>
      <c r="G484" s="28">
        <v>41.24</v>
      </c>
      <c r="H484" s="28">
        <v>14.91</v>
      </c>
      <c r="I484" s="28">
        <v>18.809999999999999</v>
      </c>
      <c r="J484" s="28">
        <v>17.11</v>
      </c>
      <c r="K484" s="28">
        <v>235</v>
      </c>
      <c r="L484" s="28">
        <v>2.911</v>
      </c>
      <c r="M484" s="8">
        <f t="shared" si="26"/>
        <v>8.2849999999999966</v>
      </c>
    </row>
    <row r="485" spans="1:13" ht="12" customHeight="1" x14ac:dyDescent="0.25">
      <c r="A485" s="26">
        <v>9</v>
      </c>
      <c r="B485" s="27">
        <v>12</v>
      </c>
      <c r="C485" s="27">
        <v>2019</v>
      </c>
      <c r="D485" s="28">
        <v>0</v>
      </c>
      <c r="E485" s="28">
        <v>18.079999999999998</v>
      </c>
      <c r="F485" s="28">
        <v>10.16</v>
      </c>
      <c r="G485" s="28">
        <v>47.37</v>
      </c>
      <c r="H485" s="28">
        <v>7.99</v>
      </c>
      <c r="I485" s="28">
        <v>16.86</v>
      </c>
      <c r="J485" s="28">
        <v>28.51</v>
      </c>
      <c r="K485" s="28">
        <v>137.80000000000001</v>
      </c>
      <c r="L485" s="28">
        <v>4.2549999999999999</v>
      </c>
      <c r="M485" s="8">
        <f t="shared" si="26"/>
        <v>4.1199999999999992</v>
      </c>
    </row>
    <row r="486" spans="1:13" ht="12" customHeight="1" x14ac:dyDescent="0.25">
      <c r="A486" s="26">
        <v>10</v>
      </c>
      <c r="B486" s="27">
        <v>12</v>
      </c>
      <c r="C486" s="27">
        <v>2019</v>
      </c>
      <c r="D486" s="28">
        <v>0</v>
      </c>
      <c r="E486" s="28">
        <v>19.079999999999998</v>
      </c>
      <c r="F486" s="28">
        <v>3.802</v>
      </c>
      <c r="G486" s="28">
        <v>46.49</v>
      </c>
      <c r="H486" s="28">
        <v>5.6189999999999998</v>
      </c>
      <c r="I486" s="28">
        <v>16.62</v>
      </c>
      <c r="J486" s="28">
        <v>31.12</v>
      </c>
      <c r="K486" s="28">
        <v>133.1</v>
      </c>
      <c r="L486" s="28">
        <v>4.6840000000000002</v>
      </c>
      <c r="M486" s="8">
        <f t="shared" si="26"/>
        <v>1.4409999999999989</v>
      </c>
    </row>
    <row r="487" spans="1:13" ht="12" customHeight="1" x14ac:dyDescent="0.25">
      <c r="A487" s="26">
        <v>11</v>
      </c>
      <c r="B487" s="27">
        <v>12</v>
      </c>
      <c r="C487" s="27">
        <v>2019</v>
      </c>
      <c r="D487" s="28">
        <v>0</v>
      </c>
      <c r="E487" s="28">
        <v>21.81</v>
      </c>
      <c r="F487" s="28">
        <v>7.32</v>
      </c>
      <c r="G487" s="28">
        <v>60.75</v>
      </c>
      <c r="H487" s="28">
        <v>8.08</v>
      </c>
      <c r="I487" s="28">
        <v>17.46</v>
      </c>
      <c r="J487" s="28">
        <v>28.1</v>
      </c>
      <c r="K487" s="28">
        <v>147</v>
      </c>
      <c r="L487" s="28">
        <v>4.6239999999999997</v>
      </c>
      <c r="M487" s="8">
        <f t="shared" si="26"/>
        <v>4.5649999999999995</v>
      </c>
    </row>
    <row r="488" spans="1:13" ht="12" customHeight="1" x14ac:dyDescent="0.25">
      <c r="A488" s="26">
        <v>12</v>
      </c>
      <c r="B488" s="27">
        <v>12</v>
      </c>
      <c r="C488" s="27">
        <v>2019</v>
      </c>
      <c r="D488" s="28">
        <v>0</v>
      </c>
      <c r="E488" s="28">
        <v>21.98</v>
      </c>
      <c r="F488" s="28">
        <v>8.42</v>
      </c>
      <c r="G488" s="28">
        <v>41.82</v>
      </c>
      <c r="H488" s="28">
        <v>9.2899999999999991</v>
      </c>
      <c r="I488" s="28">
        <v>18.05</v>
      </c>
      <c r="J488" s="28">
        <v>31.52</v>
      </c>
      <c r="K488" s="28">
        <v>147.80000000000001</v>
      </c>
      <c r="L488" s="28">
        <v>4.8120000000000003</v>
      </c>
      <c r="M488" s="8">
        <f t="shared" si="26"/>
        <v>5.1999999999999993</v>
      </c>
    </row>
    <row r="489" spans="1:13" ht="12" customHeight="1" x14ac:dyDescent="0.25">
      <c r="A489" s="26">
        <v>13</v>
      </c>
      <c r="B489" s="27">
        <v>12</v>
      </c>
      <c r="C489" s="27">
        <v>2019</v>
      </c>
      <c r="D489" s="28">
        <v>0</v>
      </c>
      <c r="E489" s="28">
        <v>25.98</v>
      </c>
      <c r="F489" s="28">
        <v>7.11</v>
      </c>
      <c r="G489" s="28">
        <v>44.9</v>
      </c>
      <c r="H489" s="28">
        <v>8.7899999999999991</v>
      </c>
      <c r="I489" s="28">
        <v>18.46</v>
      </c>
      <c r="J489" s="28">
        <v>25.44</v>
      </c>
      <c r="K489" s="28">
        <v>317.2</v>
      </c>
      <c r="L489" s="28">
        <v>5.6130000000000004</v>
      </c>
      <c r="M489" s="8">
        <f t="shared" si="26"/>
        <v>6.5450000000000017</v>
      </c>
    </row>
    <row r="490" spans="1:13" ht="12" customHeight="1" x14ac:dyDescent="0.25">
      <c r="A490" s="26">
        <v>14</v>
      </c>
      <c r="B490" s="27">
        <v>12</v>
      </c>
      <c r="C490" s="27">
        <v>2019</v>
      </c>
      <c r="D490" s="28">
        <v>0</v>
      </c>
      <c r="E490" s="28">
        <v>21.72</v>
      </c>
      <c r="F490" s="28">
        <v>15.02</v>
      </c>
      <c r="G490" s="28">
        <v>32.46</v>
      </c>
      <c r="H490" s="28">
        <v>13.12</v>
      </c>
      <c r="I490" s="28">
        <v>18.84</v>
      </c>
      <c r="J490" s="28">
        <v>30.89</v>
      </c>
      <c r="K490" s="28">
        <v>235.6</v>
      </c>
      <c r="L490" s="28">
        <v>5.71</v>
      </c>
      <c r="M490" s="8">
        <f t="shared" si="26"/>
        <v>8.3699999999999974</v>
      </c>
    </row>
    <row r="491" spans="1:13" ht="12" customHeight="1" x14ac:dyDescent="0.25">
      <c r="A491" s="26">
        <v>15</v>
      </c>
      <c r="B491" s="27">
        <v>12</v>
      </c>
      <c r="C491" s="27">
        <v>2019</v>
      </c>
      <c r="D491" s="28">
        <v>0</v>
      </c>
      <c r="E491" s="28">
        <v>23.15</v>
      </c>
      <c r="F491" s="28">
        <v>13.12</v>
      </c>
      <c r="G491" s="28">
        <v>75.8</v>
      </c>
      <c r="H491" s="28">
        <v>11.84</v>
      </c>
      <c r="I491" s="28">
        <v>18.87</v>
      </c>
      <c r="J491" s="28">
        <v>21.92</v>
      </c>
      <c r="K491" s="28">
        <v>247.5</v>
      </c>
      <c r="L491" s="28">
        <v>4.5819999999999999</v>
      </c>
      <c r="M491" s="8">
        <f t="shared" si="26"/>
        <v>8.134999999999998</v>
      </c>
    </row>
    <row r="492" spans="1:13" ht="12" customHeight="1" x14ac:dyDescent="0.25">
      <c r="A492" s="26">
        <v>16</v>
      </c>
      <c r="B492" s="27">
        <v>12</v>
      </c>
      <c r="C492" s="27">
        <v>2019</v>
      </c>
      <c r="D492" s="28">
        <v>24.4</v>
      </c>
      <c r="E492" s="28">
        <v>22.24</v>
      </c>
      <c r="F492" s="28">
        <v>13.5</v>
      </c>
      <c r="G492" s="28">
        <v>74.099999999999994</v>
      </c>
      <c r="H492" s="28">
        <v>13.73</v>
      </c>
      <c r="I492" s="28">
        <v>19.21</v>
      </c>
      <c r="J492" s="28">
        <v>16.329999999999998</v>
      </c>
      <c r="K492" s="28">
        <v>219.3</v>
      </c>
      <c r="L492" s="28">
        <v>2.9780000000000002</v>
      </c>
      <c r="M492" s="8">
        <f t="shared" si="26"/>
        <v>7.8699999999999974</v>
      </c>
    </row>
    <row r="493" spans="1:13" ht="12" customHeight="1" x14ac:dyDescent="0.25">
      <c r="A493" s="26">
        <v>17</v>
      </c>
      <c r="B493" s="27">
        <v>12</v>
      </c>
      <c r="C493" s="27">
        <v>2019</v>
      </c>
      <c r="D493" s="28">
        <v>23</v>
      </c>
      <c r="E493" s="28">
        <v>21.33</v>
      </c>
      <c r="F493" s="28">
        <v>16.190000000000001</v>
      </c>
      <c r="G493" s="28">
        <v>84.6</v>
      </c>
      <c r="H493" s="28">
        <v>16.079999999999998</v>
      </c>
      <c r="I493" s="28">
        <v>19.13</v>
      </c>
      <c r="J493" s="28">
        <v>10.89</v>
      </c>
      <c r="K493" s="28">
        <v>182.9</v>
      </c>
      <c r="L493" s="28">
        <v>1.8460000000000001</v>
      </c>
      <c r="M493" s="8">
        <f t="shared" si="26"/>
        <v>8.759999999999998</v>
      </c>
    </row>
    <row r="494" spans="1:13" ht="12" customHeight="1" x14ac:dyDescent="0.25">
      <c r="A494" s="26">
        <v>18</v>
      </c>
      <c r="B494" s="27">
        <v>12</v>
      </c>
      <c r="C494" s="27">
        <v>2019</v>
      </c>
      <c r="D494" s="28">
        <v>6.6</v>
      </c>
      <c r="E494" s="28">
        <v>18.11</v>
      </c>
      <c r="F494" s="28">
        <v>9.02</v>
      </c>
      <c r="G494" s="28">
        <v>38.83</v>
      </c>
      <c r="H494" s="28">
        <v>10.46</v>
      </c>
      <c r="I494" s="28">
        <v>17.170000000000002</v>
      </c>
      <c r="J494" s="28">
        <v>22.27</v>
      </c>
      <c r="K494" s="28">
        <v>166.4</v>
      </c>
      <c r="L494" s="28">
        <v>3.5059999999999998</v>
      </c>
      <c r="M494" s="8">
        <f t="shared" si="26"/>
        <v>3.5649999999999995</v>
      </c>
    </row>
    <row r="495" spans="1:13" ht="12" customHeight="1" x14ac:dyDescent="0.25">
      <c r="A495" s="26">
        <v>19</v>
      </c>
      <c r="B495" s="27">
        <v>12</v>
      </c>
      <c r="C495" s="27">
        <v>2019</v>
      </c>
      <c r="D495" s="28">
        <v>2.4</v>
      </c>
      <c r="E495" s="28">
        <v>20.190000000000001</v>
      </c>
      <c r="F495" s="28">
        <v>6.0579999999999998</v>
      </c>
      <c r="G495" s="28">
        <v>36.119999999999997</v>
      </c>
      <c r="H495" s="28">
        <v>8</v>
      </c>
      <c r="I495" s="28">
        <v>16.489999999999998</v>
      </c>
      <c r="J495" s="28">
        <v>18.649999999999999</v>
      </c>
      <c r="K495" s="28">
        <v>422.4</v>
      </c>
      <c r="L495" s="28">
        <v>4.3209999999999997</v>
      </c>
      <c r="M495" s="8">
        <f t="shared" si="26"/>
        <v>3.1240000000000006</v>
      </c>
    </row>
    <row r="496" spans="1:13" ht="12" customHeight="1" x14ac:dyDescent="0.25">
      <c r="A496" s="26">
        <v>20</v>
      </c>
      <c r="B496" s="27">
        <v>12</v>
      </c>
      <c r="C496" s="27">
        <v>2019</v>
      </c>
      <c r="D496" s="28">
        <v>11</v>
      </c>
      <c r="E496" s="28">
        <v>21.65</v>
      </c>
      <c r="F496" s="28">
        <v>15.27</v>
      </c>
      <c r="G496" s="28">
        <v>52.61</v>
      </c>
      <c r="H496" s="28">
        <v>13.6</v>
      </c>
      <c r="I496" s="28">
        <v>16.649999999999999</v>
      </c>
      <c r="J496" s="28">
        <v>24.61</v>
      </c>
      <c r="K496" s="28">
        <v>187.8</v>
      </c>
      <c r="L496" s="28">
        <v>4.0309999999999997</v>
      </c>
      <c r="M496" s="8">
        <f t="shared" si="26"/>
        <v>8.4600000000000009</v>
      </c>
    </row>
    <row r="497" spans="1:13" ht="12" customHeight="1" x14ac:dyDescent="0.25">
      <c r="A497" s="26">
        <v>21</v>
      </c>
      <c r="B497" s="27">
        <v>12</v>
      </c>
      <c r="C497" s="27">
        <v>2019</v>
      </c>
      <c r="D497" s="28">
        <v>0</v>
      </c>
      <c r="E497" s="28">
        <v>17.8</v>
      </c>
      <c r="F497" s="28">
        <v>4.5750000000000002</v>
      </c>
      <c r="G497" s="28">
        <v>59.51</v>
      </c>
      <c r="H497" s="28">
        <v>6.88</v>
      </c>
      <c r="I497" s="28">
        <v>15.79</v>
      </c>
      <c r="J497" s="28">
        <v>17.37</v>
      </c>
      <c r="K497" s="28">
        <v>169.4</v>
      </c>
      <c r="L497" s="28">
        <v>2.8530000000000002</v>
      </c>
      <c r="M497" s="8">
        <f t="shared" si="26"/>
        <v>1.1875</v>
      </c>
    </row>
    <row r="498" spans="1:13" ht="12" customHeight="1" x14ac:dyDescent="0.25">
      <c r="A498" s="26">
        <v>22</v>
      </c>
      <c r="B498" s="27">
        <v>12</v>
      </c>
      <c r="C498" s="27">
        <v>2019</v>
      </c>
      <c r="D498" s="28">
        <v>0</v>
      </c>
      <c r="E498" s="28">
        <v>22.16</v>
      </c>
      <c r="F498" s="28">
        <v>9.74</v>
      </c>
      <c r="G498" s="28">
        <v>68.599999999999994</v>
      </c>
      <c r="H498" s="28">
        <v>9</v>
      </c>
      <c r="I498" s="28">
        <v>15.95</v>
      </c>
      <c r="J498" s="28">
        <v>23.44</v>
      </c>
      <c r="K498" s="28">
        <v>171.3</v>
      </c>
      <c r="L498" s="28">
        <v>3.9550000000000001</v>
      </c>
      <c r="M498" s="8">
        <f t="shared" si="26"/>
        <v>5.9499999999999993</v>
      </c>
    </row>
    <row r="499" spans="1:13" ht="12" customHeight="1" x14ac:dyDescent="0.25">
      <c r="A499" s="26">
        <v>23</v>
      </c>
      <c r="B499" s="27">
        <v>12</v>
      </c>
      <c r="C499" s="27">
        <v>2019</v>
      </c>
      <c r="D499" s="28">
        <v>0</v>
      </c>
      <c r="E499" s="28">
        <v>19.61</v>
      </c>
      <c r="F499" s="28">
        <v>10.33</v>
      </c>
      <c r="G499" s="28">
        <v>57.57</v>
      </c>
      <c r="H499" s="28">
        <v>10.96</v>
      </c>
      <c r="I499" s="28">
        <v>17.2</v>
      </c>
      <c r="J499" s="28">
        <v>31.17</v>
      </c>
      <c r="K499" s="28">
        <v>373.8</v>
      </c>
      <c r="L499" s="28">
        <v>4.8739999999999997</v>
      </c>
      <c r="M499" s="8">
        <f t="shared" si="26"/>
        <v>4.9699999999999989</v>
      </c>
    </row>
    <row r="500" spans="1:13" ht="12" customHeight="1" x14ac:dyDescent="0.25">
      <c r="A500" s="26">
        <v>24</v>
      </c>
      <c r="B500" s="27">
        <v>12</v>
      </c>
      <c r="C500" s="27">
        <v>2019</v>
      </c>
      <c r="D500" s="28">
        <v>0</v>
      </c>
      <c r="E500" s="28">
        <v>18.64</v>
      </c>
      <c r="F500" s="28">
        <v>12.05</v>
      </c>
      <c r="G500" s="28">
        <v>63.44</v>
      </c>
      <c r="H500" s="28">
        <v>11.62</v>
      </c>
      <c r="I500" s="28">
        <v>17.18</v>
      </c>
      <c r="J500" s="28">
        <v>31.16</v>
      </c>
      <c r="K500" s="28">
        <v>180.3</v>
      </c>
      <c r="L500" s="28">
        <v>4.7709999999999999</v>
      </c>
      <c r="M500" s="8">
        <f t="shared" si="26"/>
        <v>5.3450000000000006</v>
      </c>
    </row>
    <row r="501" spans="1:13" ht="12" customHeight="1" x14ac:dyDescent="0.25">
      <c r="A501" s="26">
        <v>25</v>
      </c>
      <c r="B501" s="27">
        <v>12</v>
      </c>
      <c r="C501" s="27">
        <v>2019</v>
      </c>
      <c r="D501" s="28">
        <v>0</v>
      </c>
      <c r="E501" s="28">
        <v>17.57</v>
      </c>
      <c r="F501" s="28">
        <v>6.9619999999999997</v>
      </c>
      <c r="G501" s="28">
        <v>60.08</v>
      </c>
      <c r="H501" s="28">
        <v>8.9499999999999993</v>
      </c>
      <c r="I501" s="28">
        <v>17.32</v>
      </c>
      <c r="J501" s="28">
        <v>21.15</v>
      </c>
      <c r="K501" s="28">
        <v>130.4</v>
      </c>
      <c r="L501" s="28">
        <v>3.1989999999999998</v>
      </c>
      <c r="M501" s="8">
        <f t="shared" si="26"/>
        <v>2.266</v>
      </c>
    </row>
    <row r="502" spans="1:13" ht="12" customHeight="1" x14ac:dyDescent="0.25">
      <c r="A502" s="26">
        <v>26</v>
      </c>
      <c r="B502" s="27">
        <v>12</v>
      </c>
      <c r="C502" s="27">
        <v>2019</v>
      </c>
      <c r="D502" s="28">
        <v>0</v>
      </c>
      <c r="E502" s="28">
        <v>20.73</v>
      </c>
      <c r="F502" s="28">
        <v>9.6300000000000008</v>
      </c>
      <c r="G502" s="28">
        <v>41.29</v>
      </c>
      <c r="H502" s="28">
        <v>10.88</v>
      </c>
      <c r="I502" s="28">
        <v>17.489999999999998</v>
      </c>
      <c r="J502" s="28">
        <v>27.58</v>
      </c>
      <c r="K502" s="28">
        <v>156.30000000000001</v>
      </c>
      <c r="L502" s="28">
        <v>4.3490000000000002</v>
      </c>
      <c r="M502" s="8">
        <f t="shared" si="26"/>
        <v>5.18</v>
      </c>
    </row>
    <row r="503" spans="1:13" ht="12" customHeight="1" x14ac:dyDescent="0.25">
      <c r="A503" s="26">
        <v>27</v>
      </c>
      <c r="B503" s="27">
        <v>12</v>
      </c>
      <c r="C503" s="27">
        <v>2019</v>
      </c>
      <c r="D503" s="28">
        <v>0</v>
      </c>
      <c r="E503" s="28">
        <v>25.37</v>
      </c>
      <c r="F503" s="28">
        <v>7.35</v>
      </c>
      <c r="G503" s="28">
        <v>63.85</v>
      </c>
      <c r="H503" s="28">
        <v>9.1300000000000008</v>
      </c>
      <c r="I503" s="28">
        <v>17.420000000000002</v>
      </c>
      <c r="J503" s="28">
        <v>30.91</v>
      </c>
      <c r="K503" s="28">
        <v>268.7</v>
      </c>
      <c r="L503" s="28">
        <v>6.282</v>
      </c>
      <c r="M503" s="8">
        <f t="shared" si="26"/>
        <v>6.3599999999999994</v>
      </c>
    </row>
    <row r="504" spans="1:13" ht="12" customHeight="1" x14ac:dyDescent="0.25">
      <c r="A504" s="26">
        <v>28</v>
      </c>
      <c r="B504" s="27">
        <v>12</v>
      </c>
      <c r="C504" s="27">
        <v>2019</v>
      </c>
      <c r="D504" s="28">
        <v>0</v>
      </c>
      <c r="E504" s="28">
        <v>18.329999999999998</v>
      </c>
      <c r="F504" s="28">
        <v>11.31</v>
      </c>
      <c r="G504" s="28">
        <v>58.37</v>
      </c>
      <c r="H504" s="28">
        <v>12.36</v>
      </c>
      <c r="I504" s="28">
        <v>18.53</v>
      </c>
      <c r="J504" s="28">
        <v>31.3</v>
      </c>
      <c r="K504" s="28">
        <v>149.19999999999999</v>
      </c>
      <c r="L504" s="28">
        <v>4.59</v>
      </c>
      <c r="M504" s="8">
        <f t="shared" si="26"/>
        <v>4.82</v>
      </c>
    </row>
    <row r="505" spans="1:13" ht="12" customHeight="1" x14ac:dyDescent="0.25">
      <c r="A505" s="26">
        <v>29</v>
      </c>
      <c r="B505" s="27">
        <v>12</v>
      </c>
      <c r="C505" s="27">
        <v>2019</v>
      </c>
      <c r="D505" s="28">
        <v>0</v>
      </c>
      <c r="E505" s="28">
        <v>21.56</v>
      </c>
      <c r="F505" s="28">
        <v>8.7899999999999991</v>
      </c>
      <c r="G505" s="28">
        <v>58.04</v>
      </c>
      <c r="H505" s="28">
        <v>10.53</v>
      </c>
      <c r="I505" s="28">
        <v>18.47</v>
      </c>
      <c r="J505" s="28">
        <v>31.18</v>
      </c>
      <c r="K505" s="28">
        <v>206.6</v>
      </c>
      <c r="L505" s="28">
        <v>5.2850000000000001</v>
      </c>
      <c r="M505" s="8">
        <f t="shared" si="26"/>
        <v>5.1749999999999989</v>
      </c>
    </row>
    <row r="506" spans="1:13" ht="12" customHeight="1" x14ac:dyDescent="0.25">
      <c r="A506" s="26">
        <v>30</v>
      </c>
      <c r="B506" s="27">
        <v>12</v>
      </c>
      <c r="C506" s="27">
        <v>2019</v>
      </c>
      <c r="D506" s="28">
        <v>0</v>
      </c>
      <c r="E506" s="28">
        <v>19.8</v>
      </c>
      <c r="F506" s="28">
        <v>10.8</v>
      </c>
      <c r="G506" s="28">
        <v>72.099999999999994</v>
      </c>
      <c r="H506" s="28">
        <v>11.94</v>
      </c>
      <c r="I506" s="28">
        <v>19</v>
      </c>
      <c r="J506" s="28">
        <v>17.39</v>
      </c>
      <c r="K506" s="28">
        <v>123.3</v>
      </c>
      <c r="L506" s="28">
        <v>2.8980000000000001</v>
      </c>
      <c r="M506" s="8">
        <f t="shared" si="26"/>
        <v>5.3000000000000007</v>
      </c>
    </row>
    <row r="507" spans="1:13" ht="12" customHeight="1" x14ac:dyDescent="0.25">
      <c r="A507" s="26">
        <v>31</v>
      </c>
      <c r="B507" s="27">
        <v>12</v>
      </c>
      <c r="C507" s="27">
        <v>2019</v>
      </c>
      <c r="D507" s="28">
        <v>0</v>
      </c>
      <c r="E507" s="28">
        <v>22.34</v>
      </c>
      <c r="F507" s="28">
        <v>11.92</v>
      </c>
      <c r="G507" s="28">
        <v>55.21</v>
      </c>
      <c r="H507" s="28">
        <v>13.62</v>
      </c>
      <c r="I507" s="28">
        <v>18.920000000000002</v>
      </c>
      <c r="J507" s="28">
        <v>27.84</v>
      </c>
      <c r="K507" s="28">
        <v>186.4</v>
      </c>
      <c r="L507" s="28">
        <v>4.5629999999999997</v>
      </c>
      <c r="M507" s="8">
        <f t="shared" si="26"/>
        <v>7.129999999999999</v>
      </c>
    </row>
    <row r="508" spans="1:13" ht="12" customHeight="1" x14ac:dyDescent="0.25">
      <c r="A508" s="26"/>
      <c r="B508" s="27"/>
      <c r="C508" s="27"/>
      <c r="D508" s="28"/>
      <c r="E508" s="28"/>
      <c r="F508" s="28"/>
      <c r="G508" s="28"/>
      <c r="H508" s="28"/>
      <c r="I508" s="28"/>
      <c r="J508" s="28"/>
      <c r="K508" s="28"/>
      <c r="L508" s="28"/>
      <c r="M508" s="8"/>
    </row>
    <row r="509" spans="1:13" ht="12" customHeight="1" x14ac:dyDescent="0.25">
      <c r="A509" s="29" t="s">
        <v>28</v>
      </c>
      <c r="B509" s="29"/>
      <c r="C509" s="29"/>
      <c r="D509" s="30"/>
      <c r="E509" s="30">
        <f>AVERAGE(E477:E507)</f>
        <v>21.248064516129034</v>
      </c>
      <c r="F509" s="30">
        <f t="shared" ref="F509:M509" si="27">AVERAGE(F477:F507)</f>
        <v>11.456032258064518</v>
      </c>
      <c r="G509" s="30">
        <f t="shared" si="27"/>
        <v>55.789999999999985</v>
      </c>
      <c r="H509" s="31">
        <f t="shared" si="27"/>
        <v>11.399645161290321</v>
      </c>
      <c r="I509" s="30">
        <f t="shared" si="27"/>
        <v>17.940967741935484</v>
      </c>
      <c r="J509" s="30">
        <f t="shared" si="27"/>
        <v>24.365161290322575</v>
      </c>
      <c r="K509" s="30">
        <f t="shared" si="27"/>
        <v>239.81612903225803</v>
      </c>
      <c r="L509" s="30">
        <f t="shared" si="27"/>
        <v>4.3324516129032249</v>
      </c>
      <c r="M509" s="30">
        <f t="shared" si="27"/>
        <v>6.3520483870967741</v>
      </c>
    </row>
    <row r="510" spans="1:13" ht="12" customHeight="1" x14ac:dyDescent="0.25">
      <c r="A510" s="29" t="s">
        <v>29</v>
      </c>
      <c r="B510" s="29"/>
      <c r="C510" s="29"/>
      <c r="D510" s="30">
        <f>SUM(D477:D507)</f>
        <v>87.199999999999989</v>
      </c>
      <c r="E510" s="30"/>
      <c r="F510" s="30"/>
      <c r="G510" s="30"/>
      <c r="H510" s="31"/>
      <c r="I510" s="30"/>
      <c r="J510" s="31">
        <f>SUM(J477:J507)</f>
        <v>755.31999999999982</v>
      </c>
      <c r="K510" s="31">
        <f>SUM(K477:K507)</f>
        <v>7434.2999999999993</v>
      </c>
      <c r="L510" s="31">
        <f>SUM(L477:L507)</f>
        <v>134.30599999999998</v>
      </c>
      <c r="M510" s="30">
        <f>SUM(M477:M507)</f>
        <v>196.9135</v>
      </c>
    </row>
    <row r="511" spans="1:13" ht="12" customHeight="1" x14ac:dyDescent="0.25">
      <c r="A511" s="29" t="s">
        <v>30</v>
      </c>
      <c r="B511" s="29"/>
      <c r="C511" s="29"/>
      <c r="D511" s="30"/>
      <c r="E511" s="30">
        <f>MAX(E477:E507)</f>
        <v>25.98</v>
      </c>
      <c r="F511" s="30">
        <f>MAX(F477:F507)</f>
        <v>17.38</v>
      </c>
      <c r="G511" s="30">
        <f>MAX(G477:G507)</f>
        <v>84.6</v>
      </c>
      <c r="H511" s="31"/>
      <c r="I511" s="30">
        <f>MAX(I477:I507)</f>
        <v>19.399999999999999</v>
      </c>
      <c r="J511" s="30">
        <f>MAX(J477:J507)</f>
        <v>31.52</v>
      </c>
      <c r="K511" s="30">
        <f>MAX(K477:K507)</f>
        <v>455.1</v>
      </c>
      <c r="L511" s="30">
        <f>MAX(L477:L507)</f>
        <v>6.4450000000000003</v>
      </c>
      <c r="M511" s="30">
        <f>MAX(M477:M507)</f>
        <v>10.45</v>
      </c>
    </row>
    <row r="512" spans="1:13" ht="12" customHeight="1" x14ac:dyDescent="0.25">
      <c r="A512" s="29" t="s">
        <v>31</v>
      </c>
      <c r="B512" s="29"/>
      <c r="C512" s="29"/>
      <c r="D512" s="30"/>
      <c r="E512" s="30">
        <f>MIN(E477:E507)</f>
        <v>17.57</v>
      </c>
      <c r="F512" s="30">
        <f>MIN(F477:F507)</f>
        <v>3.802</v>
      </c>
      <c r="G512" s="30">
        <f>MIN(G477:G507)</f>
        <v>32.46</v>
      </c>
      <c r="H512" s="31">
        <f>MIN(H478:H507)</f>
        <v>5.6189999999999998</v>
      </c>
      <c r="I512" s="30">
        <f>MIN(I477:I507)</f>
        <v>15.79</v>
      </c>
      <c r="J512" s="30">
        <f>MIN(J477:J507)</f>
        <v>10.89</v>
      </c>
      <c r="K512" s="30">
        <f>MIN(K477:K507)</f>
        <v>123.3</v>
      </c>
      <c r="L512" s="30">
        <f>MIN(L477:L507)</f>
        <v>1.8460000000000001</v>
      </c>
      <c r="M512" s="30">
        <f>MIN(M477:M507)</f>
        <v>1.1875</v>
      </c>
    </row>
    <row r="513" spans="1:13" ht="12" customHeight="1" x14ac:dyDescent="0.25">
      <c r="A513" s="29" t="s">
        <v>32</v>
      </c>
      <c r="B513" s="29"/>
      <c r="C513" s="29">
        <f>SUM(E509+F509)/2</f>
        <v>16.352048387096776</v>
      </c>
      <c r="D513" s="30"/>
      <c r="E513" s="30"/>
      <c r="F513" s="30"/>
      <c r="G513" s="30"/>
      <c r="H513" s="31"/>
      <c r="I513" s="28"/>
      <c r="J513" s="3"/>
      <c r="K513" s="30"/>
      <c r="L513" s="32"/>
      <c r="M513" s="4"/>
    </row>
    <row r="514" spans="1:13" ht="12" customHeight="1" x14ac:dyDescent="0.25"/>
    <row r="515" spans="1:13" ht="12" customHeight="1" x14ac:dyDescent="0.25"/>
    <row r="516" spans="1:13" ht="12" customHeight="1" x14ac:dyDescent="0.25"/>
    <row r="517" spans="1:13" ht="12" customHeight="1" x14ac:dyDescent="0.25"/>
    <row r="518" spans="1:13" ht="12" customHeight="1" x14ac:dyDescent="0.25"/>
    <row r="519" spans="1:13" ht="12" customHeight="1" x14ac:dyDescent="0.25"/>
    <row r="520" spans="1:13" ht="12" customHeight="1" x14ac:dyDescent="0.25"/>
    <row r="521" spans="1:13" ht="12" customHeight="1" x14ac:dyDescent="0.25"/>
    <row r="522" spans="1:13" ht="12" customHeight="1" x14ac:dyDescent="0.25"/>
    <row r="523" spans="1:13" ht="12" customHeight="1" x14ac:dyDescent="0.25"/>
    <row r="524" spans="1:13" ht="12" customHeight="1" x14ac:dyDescent="0.25"/>
    <row r="525" spans="1:13" ht="12" customHeight="1" x14ac:dyDescent="0.25"/>
    <row r="526" spans="1:13" ht="12" customHeight="1" x14ac:dyDescent="0.25"/>
    <row r="527" spans="1:13" ht="12" customHeight="1" x14ac:dyDescent="0.25"/>
    <row r="528" spans="1:13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  <row r="1001" ht="12" customHeight="1" x14ac:dyDescent="0.25"/>
    <row r="1002" ht="12" customHeight="1" x14ac:dyDescent="0.25"/>
    <row r="1003" ht="12" customHeight="1" x14ac:dyDescent="0.25"/>
    <row r="1004" ht="12" customHeight="1" x14ac:dyDescent="0.25"/>
    <row r="1005" ht="12" customHeight="1" x14ac:dyDescent="0.25"/>
    <row r="1006" ht="12" customHeight="1" x14ac:dyDescent="0.25"/>
    <row r="1007" ht="12" customHeight="1" x14ac:dyDescent="0.25"/>
    <row r="1008" ht="12" customHeight="1" x14ac:dyDescent="0.25"/>
    <row r="1009" ht="12" customHeight="1" x14ac:dyDescent="0.25"/>
    <row r="1010" ht="12" customHeight="1" x14ac:dyDescent="0.25"/>
    <row r="1011" ht="12" customHeight="1" x14ac:dyDescent="0.25"/>
    <row r="1012" ht="12" customHeight="1" x14ac:dyDescent="0.25"/>
    <row r="1013" ht="12" customHeight="1" x14ac:dyDescent="0.25"/>
    <row r="1014" ht="12" customHeight="1" x14ac:dyDescent="0.25"/>
    <row r="1015" ht="12" customHeight="1" x14ac:dyDescent="0.25"/>
    <row r="1016" ht="12" customHeight="1" x14ac:dyDescent="0.25"/>
    <row r="1017" ht="12" customHeight="1" x14ac:dyDescent="0.25"/>
    <row r="1018" ht="12" customHeight="1" x14ac:dyDescent="0.25"/>
    <row r="1019" ht="12" customHeight="1" x14ac:dyDescent="0.25"/>
    <row r="1020" ht="12" customHeight="1" x14ac:dyDescent="0.25"/>
    <row r="1021" ht="12" customHeight="1" x14ac:dyDescent="0.25"/>
    <row r="1022" ht="12" customHeight="1" x14ac:dyDescent="0.25"/>
    <row r="1023" ht="12" customHeight="1" x14ac:dyDescent="0.25"/>
    <row r="1024" ht="12" customHeight="1" x14ac:dyDescent="0.25"/>
    <row r="1025" ht="12" customHeight="1" x14ac:dyDescent="0.25"/>
    <row r="1026" ht="12" customHeight="1" x14ac:dyDescent="0.25"/>
    <row r="1027" ht="12" customHeight="1" x14ac:dyDescent="0.25"/>
    <row r="1028" ht="12" customHeight="1" x14ac:dyDescent="0.25"/>
    <row r="1029" ht="12" customHeight="1" x14ac:dyDescent="0.25"/>
    <row r="1030" ht="12" customHeight="1" x14ac:dyDescent="0.25"/>
    <row r="1031" ht="12" customHeight="1" x14ac:dyDescent="0.25"/>
    <row r="1032" ht="12" customHeight="1" x14ac:dyDescent="0.25"/>
    <row r="1033" ht="12" customHeight="1" x14ac:dyDescent="0.25"/>
    <row r="1034" ht="12" customHeight="1" x14ac:dyDescent="0.25"/>
    <row r="1035" ht="12" customHeight="1" x14ac:dyDescent="0.25"/>
    <row r="1036" ht="12" customHeight="1" x14ac:dyDescent="0.25"/>
    <row r="1037" ht="12" customHeight="1" x14ac:dyDescent="0.25"/>
    <row r="1038" ht="12" customHeight="1" x14ac:dyDescent="0.25"/>
    <row r="1039" ht="12" customHeight="1" x14ac:dyDescent="0.25"/>
    <row r="1040" ht="12" customHeight="1" x14ac:dyDescent="0.25"/>
    <row r="1041" ht="12" customHeight="1" x14ac:dyDescent="0.25"/>
    <row r="1042" ht="12" customHeight="1" x14ac:dyDescent="0.25"/>
    <row r="1043" ht="12" customHeight="1" x14ac:dyDescent="0.25"/>
    <row r="1044" ht="12" customHeight="1" x14ac:dyDescent="0.25"/>
    <row r="1045" ht="12" customHeight="1" x14ac:dyDescent="0.25"/>
    <row r="1046" ht="12" customHeight="1" x14ac:dyDescent="0.25"/>
    <row r="1047" ht="12" customHeight="1" x14ac:dyDescent="0.25"/>
    <row r="1048" ht="12" customHeight="1" x14ac:dyDescent="0.25"/>
    <row r="1049" ht="12" customHeight="1" x14ac:dyDescent="0.25"/>
    <row r="1050" ht="12" customHeight="1" x14ac:dyDescent="0.25"/>
    <row r="1051" ht="12" customHeight="1" x14ac:dyDescent="0.25"/>
    <row r="1052" ht="12" customHeight="1" x14ac:dyDescent="0.25"/>
    <row r="1053" ht="12" customHeight="1" x14ac:dyDescent="0.25"/>
    <row r="1054" ht="12" customHeight="1" x14ac:dyDescent="0.25"/>
    <row r="1055" ht="12" customHeight="1" x14ac:dyDescent="0.25"/>
    <row r="1056" ht="12" customHeight="1" x14ac:dyDescent="0.25"/>
    <row r="1057" ht="12" customHeight="1" x14ac:dyDescent="0.25"/>
    <row r="1058" ht="12" customHeight="1" x14ac:dyDescent="0.25"/>
    <row r="1059" ht="12" customHeight="1" x14ac:dyDescent="0.25"/>
    <row r="1060" ht="12" customHeight="1" x14ac:dyDescent="0.25"/>
    <row r="1061" ht="12" customHeight="1" x14ac:dyDescent="0.25"/>
    <row r="1062" ht="12" customHeight="1" x14ac:dyDescent="0.25"/>
    <row r="1063" ht="12" customHeight="1" x14ac:dyDescent="0.25"/>
    <row r="1064" ht="12" customHeight="1" x14ac:dyDescent="0.25"/>
    <row r="1065" ht="12" customHeight="1" x14ac:dyDescent="0.25"/>
    <row r="1066" ht="12" customHeight="1" x14ac:dyDescent="0.25"/>
    <row r="1067" ht="12" customHeight="1" x14ac:dyDescent="0.25"/>
    <row r="1068" ht="12" customHeight="1" x14ac:dyDescent="0.25"/>
    <row r="1069" ht="12" customHeight="1" x14ac:dyDescent="0.25"/>
    <row r="1070" ht="12" customHeight="1" x14ac:dyDescent="0.25"/>
    <row r="1071" ht="12" customHeight="1" x14ac:dyDescent="0.25"/>
    <row r="1072" ht="12" customHeight="1" x14ac:dyDescent="0.25"/>
    <row r="1073" ht="12" customHeight="1" x14ac:dyDescent="0.25"/>
    <row r="1074" ht="12" customHeight="1" x14ac:dyDescent="0.25"/>
    <row r="1075" ht="12" customHeight="1" x14ac:dyDescent="0.25"/>
    <row r="1076" ht="12" customHeight="1" x14ac:dyDescent="0.25"/>
    <row r="1077" ht="12" customHeight="1" x14ac:dyDescent="0.25"/>
    <row r="1078" ht="12" customHeight="1" x14ac:dyDescent="0.25"/>
    <row r="1079" ht="12" customHeight="1" x14ac:dyDescent="0.25"/>
    <row r="1080" ht="12" customHeight="1" x14ac:dyDescent="0.25"/>
    <row r="1081" ht="12" customHeight="1" x14ac:dyDescent="0.25"/>
    <row r="1082" ht="12" customHeight="1" x14ac:dyDescent="0.25"/>
    <row r="1083" ht="12" customHeight="1" x14ac:dyDescent="0.25"/>
    <row r="1084" ht="12" customHeight="1" x14ac:dyDescent="0.25"/>
    <row r="1085" ht="12" customHeight="1" x14ac:dyDescent="0.25"/>
    <row r="1086" ht="12" customHeight="1" x14ac:dyDescent="0.25"/>
    <row r="1087" ht="12" customHeight="1" x14ac:dyDescent="0.25"/>
    <row r="1088" ht="12" customHeight="1" x14ac:dyDescent="0.25"/>
    <row r="1089" ht="12" customHeight="1" x14ac:dyDescent="0.25"/>
    <row r="1090" ht="12" customHeight="1" x14ac:dyDescent="0.25"/>
    <row r="1091" ht="12" customHeight="1" x14ac:dyDescent="0.25"/>
    <row r="1092" ht="12" customHeight="1" x14ac:dyDescent="0.25"/>
    <row r="1093" ht="12" customHeight="1" x14ac:dyDescent="0.25"/>
    <row r="1094" ht="12" customHeight="1" x14ac:dyDescent="0.25"/>
    <row r="1095" ht="12" customHeight="1" x14ac:dyDescent="0.25"/>
    <row r="1096" ht="12" customHeight="1" x14ac:dyDescent="0.25"/>
    <row r="1097" ht="12" customHeight="1" x14ac:dyDescent="0.25"/>
    <row r="1098" ht="12" customHeight="1" x14ac:dyDescent="0.25"/>
    <row r="1099" ht="12" customHeight="1" x14ac:dyDescent="0.25"/>
    <row r="1100" ht="12" customHeight="1" x14ac:dyDescent="0.25"/>
    <row r="1101" ht="12" customHeight="1" x14ac:dyDescent="0.25"/>
    <row r="1102" ht="12" customHeight="1" x14ac:dyDescent="0.25"/>
    <row r="1103" ht="12" customHeight="1" x14ac:dyDescent="0.25"/>
    <row r="1104" ht="12" customHeight="1" x14ac:dyDescent="0.25"/>
    <row r="1105" ht="12" customHeight="1" x14ac:dyDescent="0.25"/>
    <row r="1106" ht="12" customHeight="1" x14ac:dyDescent="0.25"/>
    <row r="1107" ht="12" customHeight="1" x14ac:dyDescent="0.25"/>
    <row r="1108" ht="12" customHeight="1" x14ac:dyDescent="0.25"/>
    <row r="1109" ht="12" customHeight="1" x14ac:dyDescent="0.25"/>
    <row r="1110" ht="12" customHeight="1" x14ac:dyDescent="0.25"/>
    <row r="1111" ht="12" customHeight="1" x14ac:dyDescent="0.25"/>
    <row r="1112" ht="12" customHeight="1" x14ac:dyDescent="0.25"/>
    <row r="1113" ht="12" customHeight="1" x14ac:dyDescent="0.25"/>
    <row r="1114" ht="12" customHeight="1" x14ac:dyDescent="0.25"/>
    <row r="1115" ht="12" customHeight="1" x14ac:dyDescent="0.25"/>
    <row r="1116" ht="12" customHeight="1" x14ac:dyDescent="0.25"/>
    <row r="1117" ht="12" customHeight="1" x14ac:dyDescent="0.25"/>
    <row r="1118" ht="12" customHeight="1" x14ac:dyDescent="0.25"/>
    <row r="1119" ht="12" customHeight="1" x14ac:dyDescent="0.25"/>
    <row r="1120" ht="12" customHeight="1" x14ac:dyDescent="0.25"/>
    <row r="1121" ht="12" customHeight="1" x14ac:dyDescent="0.25"/>
    <row r="1122" ht="12" customHeight="1" x14ac:dyDescent="0.25"/>
    <row r="1123" ht="12" customHeight="1" x14ac:dyDescent="0.25"/>
    <row r="1124" ht="12" customHeight="1" x14ac:dyDescent="0.25"/>
    <row r="1125" ht="12" customHeight="1" x14ac:dyDescent="0.25"/>
    <row r="1126" ht="12" customHeight="1" x14ac:dyDescent="0.25"/>
    <row r="1127" ht="12" customHeight="1" x14ac:dyDescent="0.25"/>
    <row r="1128" ht="12" customHeight="1" x14ac:dyDescent="0.25"/>
    <row r="1129" ht="12" customHeight="1" x14ac:dyDescent="0.25"/>
    <row r="1130" ht="12" customHeight="1" x14ac:dyDescent="0.25"/>
    <row r="1131" ht="12" customHeight="1" x14ac:dyDescent="0.25"/>
    <row r="1132" ht="12" customHeight="1" x14ac:dyDescent="0.25"/>
    <row r="1133" ht="12" customHeight="1" x14ac:dyDescent="0.25"/>
    <row r="1134" ht="12" customHeight="1" x14ac:dyDescent="0.25"/>
    <row r="1135" ht="12" customHeight="1" x14ac:dyDescent="0.25"/>
    <row r="1136" ht="12" customHeight="1" x14ac:dyDescent="0.25"/>
    <row r="1137" ht="12" customHeight="1" x14ac:dyDescent="0.25"/>
    <row r="1138" ht="12" customHeight="1" x14ac:dyDescent="0.25"/>
    <row r="1139" ht="12" customHeight="1" x14ac:dyDescent="0.25"/>
    <row r="1140" ht="12" customHeight="1" x14ac:dyDescent="0.25"/>
    <row r="1141" ht="12" customHeight="1" x14ac:dyDescent="0.25"/>
    <row r="1142" ht="12" customHeight="1" x14ac:dyDescent="0.25"/>
    <row r="1143" ht="12" customHeight="1" x14ac:dyDescent="0.25"/>
    <row r="1144" ht="12" customHeight="1" x14ac:dyDescent="0.25"/>
    <row r="1145" ht="12" customHeight="1" x14ac:dyDescent="0.25"/>
    <row r="1146" ht="12" customHeight="1" x14ac:dyDescent="0.25"/>
    <row r="1147" ht="12" customHeight="1" x14ac:dyDescent="0.25"/>
    <row r="1148" ht="12" customHeight="1" x14ac:dyDescent="0.25"/>
    <row r="1149" ht="12" customHeight="1" x14ac:dyDescent="0.25"/>
    <row r="1150" ht="12" customHeight="1" x14ac:dyDescent="0.25"/>
    <row r="1151" ht="12" customHeight="1" x14ac:dyDescent="0.25"/>
    <row r="1152" ht="12" customHeight="1" x14ac:dyDescent="0.25"/>
    <row r="1153" ht="12" customHeight="1" x14ac:dyDescent="0.25"/>
    <row r="1154" ht="12" customHeight="1" x14ac:dyDescent="0.25"/>
    <row r="1155" ht="12" customHeight="1" x14ac:dyDescent="0.25"/>
    <row r="1156" ht="12" customHeight="1" x14ac:dyDescent="0.25"/>
    <row r="1157" ht="12" customHeight="1" x14ac:dyDescent="0.25"/>
    <row r="1158" ht="12" customHeight="1" x14ac:dyDescent="0.25"/>
    <row r="1159" ht="12" customHeight="1" x14ac:dyDescent="0.25"/>
    <row r="1160" ht="12" customHeight="1" x14ac:dyDescent="0.25"/>
    <row r="1161" ht="12" customHeight="1" x14ac:dyDescent="0.25"/>
    <row r="1162" ht="12" customHeight="1" x14ac:dyDescent="0.25"/>
    <row r="1163" ht="12" customHeight="1" x14ac:dyDescent="0.25"/>
    <row r="1164" ht="12" customHeight="1" x14ac:dyDescent="0.25"/>
    <row r="1165" ht="12" customHeight="1" x14ac:dyDescent="0.25"/>
    <row r="1166" ht="12" customHeight="1" x14ac:dyDescent="0.25"/>
    <row r="1167" ht="12" customHeight="1" x14ac:dyDescent="0.25"/>
    <row r="1168" ht="12" customHeight="1" x14ac:dyDescent="0.25"/>
    <row r="1169" ht="12" customHeight="1" x14ac:dyDescent="0.25"/>
    <row r="1170" ht="12" customHeight="1" x14ac:dyDescent="0.25"/>
    <row r="1171" ht="12" customHeight="1" x14ac:dyDescent="0.25"/>
    <row r="1172" ht="12" customHeight="1" x14ac:dyDescent="0.25"/>
    <row r="1173" ht="12" customHeight="1" x14ac:dyDescent="0.25"/>
    <row r="1174" ht="12" customHeight="1" x14ac:dyDescent="0.25"/>
    <row r="1175" ht="12" customHeight="1" x14ac:dyDescent="0.25"/>
    <row r="1176" ht="12" customHeight="1" x14ac:dyDescent="0.25"/>
    <row r="1177" ht="12" customHeight="1" x14ac:dyDescent="0.25"/>
    <row r="1178" ht="12" customHeight="1" x14ac:dyDescent="0.25"/>
    <row r="1179" ht="12" customHeight="1" x14ac:dyDescent="0.25"/>
    <row r="1180" ht="12" customHeight="1" x14ac:dyDescent="0.25"/>
    <row r="1181" ht="12" customHeight="1" x14ac:dyDescent="0.25"/>
    <row r="1182" ht="12" customHeight="1" x14ac:dyDescent="0.25"/>
    <row r="1183" ht="12" customHeight="1" x14ac:dyDescent="0.25"/>
    <row r="1184" ht="12" customHeight="1" x14ac:dyDescent="0.25"/>
    <row r="1185" ht="12" customHeight="1" x14ac:dyDescent="0.25"/>
    <row r="1186" ht="12" customHeight="1" x14ac:dyDescent="0.25"/>
    <row r="1187" ht="12" customHeight="1" x14ac:dyDescent="0.25"/>
    <row r="1188" ht="12" customHeight="1" x14ac:dyDescent="0.25"/>
    <row r="1189" ht="12" customHeight="1" x14ac:dyDescent="0.25"/>
    <row r="1190" ht="12" customHeight="1" x14ac:dyDescent="0.25"/>
    <row r="1191" ht="12" customHeight="1" x14ac:dyDescent="0.25"/>
    <row r="1192" ht="12" customHeight="1" x14ac:dyDescent="0.25"/>
    <row r="1193" ht="12" customHeight="1" x14ac:dyDescent="0.25"/>
    <row r="1194" ht="12" customHeight="1" x14ac:dyDescent="0.25"/>
    <row r="1195" ht="12" customHeight="1" x14ac:dyDescent="0.25"/>
    <row r="1196" ht="12" customHeight="1" x14ac:dyDescent="0.25"/>
    <row r="1197" ht="12" customHeight="1" x14ac:dyDescent="0.25"/>
    <row r="1198" ht="12" customHeight="1" x14ac:dyDescent="0.25"/>
    <row r="1199" ht="12" customHeight="1" x14ac:dyDescent="0.25"/>
    <row r="1200" ht="12" customHeight="1" x14ac:dyDescent="0.25"/>
    <row r="1201" ht="12" customHeight="1" x14ac:dyDescent="0.25"/>
    <row r="1202" ht="12" customHeight="1" x14ac:dyDescent="0.25"/>
    <row r="1203" ht="12" customHeight="1" x14ac:dyDescent="0.25"/>
    <row r="1204" ht="12" customHeight="1" x14ac:dyDescent="0.25"/>
    <row r="1205" ht="12" customHeight="1" x14ac:dyDescent="0.25"/>
    <row r="1206" ht="12" customHeight="1" x14ac:dyDescent="0.25"/>
    <row r="1207" ht="12" customHeight="1" x14ac:dyDescent="0.25"/>
    <row r="1208" ht="12" customHeight="1" x14ac:dyDescent="0.25"/>
    <row r="1209" ht="12" customHeight="1" x14ac:dyDescent="0.25"/>
    <row r="1210" ht="12" customHeight="1" x14ac:dyDescent="0.25"/>
    <row r="1211" ht="12" customHeight="1" x14ac:dyDescent="0.25"/>
    <row r="1212" ht="12" customHeight="1" x14ac:dyDescent="0.25"/>
    <row r="1213" ht="12" customHeight="1" x14ac:dyDescent="0.25"/>
    <row r="1214" ht="12" customHeight="1" x14ac:dyDescent="0.25"/>
    <row r="1215" ht="12" customHeight="1" x14ac:dyDescent="0.25"/>
    <row r="1216" ht="12" customHeight="1" x14ac:dyDescent="0.25"/>
    <row r="1217" ht="12" customHeight="1" x14ac:dyDescent="0.25"/>
    <row r="1218" ht="12" customHeight="1" x14ac:dyDescent="0.25"/>
    <row r="1219" ht="12" customHeight="1" x14ac:dyDescent="0.25"/>
    <row r="1220" ht="12" customHeight="1" x14ac:dyDescent="0.25"/>
    <row r="1221" ht="12" customHeight="1" x14ac:dyDescent="0.25"/>
    <row r="1222" ht="12" customHeight="1" x14ac:dyDescent="0.25"/>
    <row r="1223" ht="12" customHeight="1" x14ac:dyDescent="0.25"/>
    <row r="1224" ht="12" customHeight="1" x14ac:dyDescent="0.25"/>
    <row r="1225" ht="12" customHeight="1" x14ac:dyDescent="0.25"/>
    <row r="1226" ht="12" customHeight="1" x14ac:dyDescent="0.25"/>
    <row r="1227" ht="12" customHeight="1" x14ac:dyDescent="0.25"/>
    <row r="1228" ht="12" customHeight="1" x14ac:dyDescent="0.25"/>
    <row r="1229" ht="12" customHeight="1" x14ac:dyDescent="0.25"/>
    <row r="1230" ht="12" customHeight="1" x14ac:dyDescent="0.25"/>
    <row r="1231" ht="12" customHeight="1" x14ac:dyDescent="0.25"/>
    <row r="1232" ht="12" customHeight="1" x14ac:dyDescent="0.25"/>
    <row r="1233" ht="12" customHeight="1" x14ac:dyDescent="0.25"/>
    <row r="1234" ht="12" customHeight="1" x14ac:dyDescent="0.25"/>
    <row r="1235" ht="12" customHeight="1" x14ac:dyDescent="0.25"/>
    <row r="1236" ht="12" customHeight="1" x14ac:dyDescent="0.25"/>
    <row r="1237" ht="12" customHeight="1" x14ac:dyDescent="0.25"/>
    <row r="1238" ht="12" customHeight="1" x14ac:dyDescent="0.25"/>
    <row r="1239" ht="12" customHeight="1" x14ac:dyDescent="0.25"/>
    <row r="1240" ht="12" customHeight="1" x14ac:dyDescent="0.25"/>
    <row r="1241" ht="12" customHeight="1" x14ac:dyDescent="0.25"/>
    <row r="1242" ht="12" customHeight="1" x14ac:dyDescent="0.25"/>
    <row r="1243" ht="12" customHeight="1" x14ac:dyDescent="0.25"/>
    <row r="1244" ht="12" customHeight="1" x14ac:dyDescent="0.25"/>
  </sheetData>
  <printOptions gridLines="1"/>
  <pageMargins left="0.31496062992125984" right="0.31496062992125984" top="0" bottom="0" header="0.31496062992125984" footer="0.31496062992125984"/>
  <pageSetup paperSize="9" orientation="landscape" verticalDpi="0" r:id="rId1"/>
  <rowBreaks count="10" manualBreakCount="10">
    <brk id="87" max="16383" man="1"/>
    <brk id="130" max="16383" man="1"/>
    <brk id="172" max="16383" man="1"/>
    <brk id="215" max="16383" man="1"/>
    <brk id="257" max="16383" man="1"/>
    <brk id="301" max="16383" man="1"/>
    <brk id="344" max="16383" man="1"/>
    <brk id="386" max="16383" man="1"/>
    <brk id="429" max="16383" man="1"/>
    <brk id="47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B5E96F33ACFA449E62D36D047758D5" ma:contentTypeVersion="8" ma:contentTypeDescription="Create a new document." ma:contentTypeScope="" ma:versionID="f9e769b498bd2c7e34ea4d013ccd11f8">
  <xsd:schema xmlns:xsd="http://www.w3.org/2001/XMLSchema" xmlns:xs="http://www.w3.org/2001/XMLSchema" xmlns:p="http://schemas.microsoft.com/office/2006/metadata/properties" xmlns:ns2="ea88ec78-7785-4fbf-826f-991780592d9a" targetNamespace="http://schemas.microsoft.com/office/2006/metadata/properties" ma:root="true" ma:fieldsID="d3a8358e87eae4b1aecdfa2e6eb534d8" ns2:_="">
    <xsd:import namespace="ea88ec78-7785-4fbf-826f-991780592d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88ec78-7785-4fbf-826f-991780592d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A663F4-F750-4246-886E-F010169E29BE}"/>
</file>

<file path=customXml/itemProps2.xml><?xml version="1.0" encoding="utf-8"?>
<ds:datastoreItem xmlns:ds="http://schemas.openxmlformats.org/officeDocument/2006/customXml" ds:itemID="{F757C4E4-22EC-4437-B0DF-4594E0716337}"/>
</file>

<file path=customXml/itemProps3.xml><?xml version="1.0" encoding="utf-8"?>
<ds:datastoreItem xmlns:ds="http://schemas.openxmlformats.org/officeDocument/2006/customXml" ds:itemID="{79CCD99C-5C85-473D-8F55-D2218556C5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Plant &amp; Food Research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Agnew</dc:creator>
  <cp:lastModifiedBy>Rob Agnew</cp:lastModifiedBy>
  <cp:lastPrinted>2020-01-05T23:21:39Z</cp:lastPrinted>
  <dcterms:created xsi:type="dcterms:W3CDTF">2019-02-14T19:55:33Z</dcterms:created>
  <dcterms:modified xsi:type="dcterms:W3CDTF">2020-01-05T23:22:07Z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0x010100E4B5E96F33ACFA449E62D36D047758D5</vt:lpwstr>
  </property>
</Properties>
</file>