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AWATDATA" sheetId="1" r:id="rId1"/>
  </sheets>
  <definedNames>
    <definedName name="_Regression_Int" localSheetId="0" hidden="1">1</definedName>
    <definedName name="Print_Area_MI" localSheetId="0">'AWATDATA'!#REF!</definedName>
  </definedNames>
  <calcPr fullCalcOnLoad="1"/>
</workbook>
</file>

<file path=xl/sharedStrings.xml><?xml version="1.0" encoding="utf-8"?>
<sst xmlns="http://schemas.openxmlformats.org/spreadsheetml/2006/main" count="735" uniqueCount="46">
  <si>
    <t>Date</t>
  </si>
  <si>
    <t>Average Monthly</t>
  </si>
  <si>
    <t>Total Monthly</t>
  </si>
  <si>
    <t>Maximum Monthly</t>
  </si>
  <si>
    <t>Minimum Monthly</t>
  </si>
  <si>
    <t>Avg Monthly Temp</t>
  </si>
  <si>
    <t>Month</t>
  </si>
  <si>
    <t>Year</t>
  </si>
  <si>
    <t>Min</t>
  </si>
  <si>
    <t>Air</t>
  </si>
  <si>
    <t>Temp</t>
  </si>
  <si>
    <t>Max</t>
  </si>
  <si>
    <t>Growing</t>
  </si>
  <si>
    <t>Degree</t>
  </si>
  <si>
    <t>Total</t>
  </si>
  <si>
    <t>Rain</t>
  </si>
  <si>
    <t>(mm)</t>
  </si>
  <si>
    <t>RH</t>
  </si>
  <si>
    <t>%</t>
  </si>
  <si>
    <t>Wind</t>
  </si>
  <si>
    <t>Speed</t>
  </si>
  <si>
    <t>km/hr</t>
  </si>
  <si>
    <t>Avg</t>
  </si>
  <si>
    <t>km</t>
  </si>
  <si>
    <t>mm</t>
  </si>
  <si>
    <t>mj/m2</t>
  </si>
  <si>
    <t>9am</t>
  </si>
  <si>
    <t>200-400mm</t>
  </si>
  <si>
    <t>0-200mm</t>
  </si>
  <si>
    <t>Run</t>
  </si>
  <si>
    <t>Mean</t>
  </si>
  <si>
    <t>30cm</t>
  </si>
  <si>
    <t>10cm</t>
  </si>
  <si>
    <t>Days&gt;10</t>
  </si>
  <si>
    <t>Moisture</t>
  </si>
  <si>
    <t>Daily</t>
  </si>
  <si>
    <t>ET</t>
  </si>
  <si>
    <t>Energy</t>
  </si>
  <si>
    <t>Grass</t>
  </si>
  <si>
    <t>Soil</t>
  </si>
  <si>
    <t>Penman</t>
  </si>
  <si>
    <t>Solar</t>
  </si>
  <si>
    <t>Logger Faulty, giving eronious readings</t>
  </si>
  <si>
    <t>Datalogger reprogrammed with basic sensors</t>
  </si>
  <si>
    <t>Awatere Dashwood Weather Station - Daily Summary at 0900 hours</t>
  </si>
  <si>
    <t>NB: Max/Min temps were wrong.  1-16 from MRC station, 17-31 from another Awatere station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</si>
</sst>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0_)"/>
    <numFmt numFmtId="166" formatCode="0.0"/>
  </numFmts>
  <fonts count="7">
    <font>
      <sz val="12"/>
      <name val="Courier"/>
      <family val="0"/>
    </font>
    <font>
      <sz val="10"/>
      <name val="Arial"/>
      <family val="0"/>
    </font>
    <font>
      <b/>
      <sz val="10"/>
      <name val="Courier New"/>
      <family val="3"/>
    </font>
    <font>
      <b/>
      <sz val="10"/>
      <name val="Courier"/>
      <family val="3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b/>
      <sz val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6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499"/>
  <sheetViews>
    <sheetView showGridLines="0" tabSelected="1" zoomScale="75" zoomScaleNormal="75" workbookViewId="0" topLeftCell="A1">
      <selection activeCell="A1" sqref="A1"/>
    </sheetView>
  </sheetViews>
  <sheetFormatPr defaultColWidth="9.796875" defaultRowHeight="15"/>
  <cols>
    <col min="1" max="1" width="4.296875" style="3" customWidth="1"/>
    <col min="2" max="2" width="6.19921875" style="3" bestFit="1" customWidth="1"/>
    <col min="3" max="3" width="5.19921875" style="3" bestFit="1" customWidth="1"/>
    <col min="4" max="4" width="6.69921875" style="3" customWidth="1"/>
    <col min="5" max="5" width="7.296875" style="3" customWidth="1"/>
    <col min="6" max="7" width="5.3984375" style="3" bestFit="1" customWidth="1"/>
    <col min="8" max="8" width="5.796875" style="3" bestFit="1" customWidth="1"/>
    <col min="9" max="10" width="5.3984375" style="3" bestFit="1" customWidth="1"/>
    <col min="11" max="11" width="6.296875" style="3" bestFit="1" customWidth="1"/>
    <col min="12" max="12" width="7.296875" style="3" customWidth="1"/>
    <col min="13" max="13" width="5.3984375" style="3" bestFit="1" customWidth="1"/>
    <col min="14" max="14" width="7" style="3" bestFit="1" customWidth="1"/>
    <col min="15" max="15" width="5.8984375" style="3" bestFit="1" customWidth="1"/>
    <col min="16" max="16" width="7.8984375" style="3" bestFit="1" customWidth="1"/>
    <col min="17" max="17" width="8.09765625" style="3" bestFit="1" customWidth="1"/>
    <col min="18" max="18" width="9.8984375" style="3" bestFit="1" customWidth="1"/>
    <col min="19" max="16384" width="9.796875" style="3" customWidth="1"/>
  </cols>
  <sheetData>
    <row r="1" ht="13.5">
      <c r="A1" s="1" t="s">
        <v>44</v>
      </c>
    </row>
    <row r="2" ht="13.5">
      <c r="A2" s="1"/>
    </row>
    <row r="3" spans="1:18" ht="13.5">
      <c r="A3" s="3" t="s">
        <v>0</v>
      </c>
      <c r="B3" s="3" t="s">
        <v>6</v>
      </c>
      <c r="C3" s="3" t="s">
        <v>7</v>
      </c>
      <c r="D3" s="3" t="s">
        <v>14</v>
      </c>
      <c r="E3" s="3" t="s">
        <v>12</v>
      </c>
      <c r="F3" s="3" t="s">
        <v>11</v>
      </c>
      <c r="G3" s="3" t="s">
        <v>8</v>
      </c>
      <c r="H3" s="3" t="s">
        <v>8</v>
      </c>
      <c r="I3" s="3" t="s">
        <v>39</v>
      </c>
      <c r="J3" s="3" t="s">
        <v>39</v>
      </c>
      <c r="K3" s="3" t="s">
        <v>41</v>
      </c>
      <c r="L3" s="3" t="s">
        <v>40</v>
      </c>
      <c r="M3" s="3" t="s">
        <v>17</v>
      </c>
      <c r="N3" s="3" t="s">
        <v>11</v>
      </c>
      <c r="O3" s="3" t="s">
        <v>22</v>
      </c>
      <c r="P3" s="3" t="s">
        <v>35</v>
      </c>
      <c r="Q3" s="3" t="s">
        <v>39</v>
      </c>
      <c r="R3" s="3" t="s">
        <v>39</v>
      </c>
    </row>
    <row r="4" spans="4:18" ht="13.5">
      <c r="D4" s="3" t="s">
        <v>15</v>
      </c>
      <c r="E4" s="3" t="s">
        <v>13</v>
      </c>
      <c r="F4" s="3" t="s">
        <v>9</v>
      </c>
      <c r="G4" s="3" t="s">
        <v>9</v>
      </c>
      <c r="H4" s="3" t="s">
        <v>38</v>
      </c>
      <c r="I4" s="3" t="s">
        <v>10</v>
      </c>
      <c r="J4" s="3" t="s">
        <v>10</v>
      </c>
      <c r="K4" s="3" t="s">
        <v>37</v>
      </c>
      <c r="L4" s="3" t="s">
        <v>36</v>
      </c>
      <c r="M4" s="3" t="s">
        <v>35</v>
      </c>
      <c r="N4" s="3" t="s">
        <v>19</v>
      </c>
      <c r="O4" s="3" t="s">
        <v>19</v>
      </c>
      <c r="P4" s="3" t="s">
        <v>19</v>
      </c>
      <c r="Q4" s="3" t="s">
        <v>34</v>
      </c>
      <c r="R4" s="3" t="s">
        <v>34</v>
      </c>
    </row>
    <row r="5" spans="4:18" ht="13.5">
      <c r="D5" s="3" t="s">
        <v>16</v>
      </c>
      <c r="E5" s="3" t="s">
        <v>33</v>
      </c>
      <c r="F5" s="3" t="s">
        <v>10</v>
      </c>
      <c r="G5" s="3" t="s">
        <v>10</v>
      </c>
      <c r="H5" s="3" t="s">
        <v>10</v>
      </c>
      <c r="I5" s="3" t="s">
        <v>32</v>
      </c>
      <c r="J5" s="3" t="s">
        <v>31</v>
      </c>
      <c r="M5" s="3" t="s">
        <v>30</v>
      </c>
      <c r="N5" s="3" t="s">
        <v>20</v>
      </c>
      <c r="O5" s="3" t="s">
        <v>20</v>
      </c>
      <c r="P5" s="3" t="s">
        <v>29</v>
      </c>
      <c r="Q5" s="3" t="s">
        <v>28</v>
      </c>
      <c r="R5" s="3" t="s">
        <v>27</v>
      </c>
    </row>
    <row r="6" spans="9:18" ht="13.5">
      <c r="I6" s="3" t="s">
        <v>26</v>
      </c>
      <c r="J6" s="3" t="s">
        <v>26</v>
      </c>
      <c r="K6" s="3" t="s">
        <v>25</v>
      </c>
      <c r="L6" s="3" t="s">
        <v>24</v>
      </c>
      <c r="N6" s="3" t="s">
        <v>21</v>
      </c>
      <c r="O6" s="3" t="s">
        <v>21</v>
      </c>
      <c r="P6" s="3" t="s">
        <v>23</v>
      </c>
      <c r="Q6" s="3" t="s">
        <v>18</v>
      </c>
      <c r="R6" s="3" t="s">
        <v>18</v>
      </c>
    </row>
    <row r="7" spans="1:18" ht="13.5">
      <c r="A7" s="3">
        <v>1</v>
      </c>
      <c r="B7" s="3">
        <v>1</v>
      </c>
      <c r="C7" s="3">
        <v>2000</v>
      </c>
      <c r="D7" s="3">
        <v>1.2</v>
      </c>
      <c r="E7" s="2">
        <f>IF((F7+G7)/2-10&lt;=0,0,(F7+G7)/2-10)</f>
        <v>9.25</v>
      </c>
      <c r="F7" s="3">
        <v>24</v>
      </c>
      <c r="G7" s="3">
        <v>14.5</v>
      </c>
      <c r="I7" s="3">
        <v>19</v>
      </c>
      <c r="K7" s="3">
        <v>21</v>
      </c>
      <c r="L7" s="3">
        <v>3.9</v>
      </c>
      <c r="M7" s="3">
        <v>76.1</v>
      </c>
      <c r="N7" s="3">
        <v>65.2</v>
      </c>
      <c r="O7" s="3">
        <v>15.1</v>
      </c>
      <c r="P7" s="3">
        <v>362.7</v>
      </c>
      <c r="Q7" s="3">
        <v>12.5</v>
      </c>
      <c r="R7" s="3">
        <v>15.7</v>
      </c>
    </row>
    <row r="8" spans="1:18" ht="13.5">
      <c r="A8" s="3">
        <v>2</v>
      </c>
      <c r="B8" s="3">
        <v>1</v>
      </c>
      <c r="C8" s="3">
        <v>2000</v>
      </c>
      <c r="D8" s="3">
        <v>9.4</v>
      </c>
      <c r="E8" s="2">
        <f aca="true" t="shared" si="0" ref="E8:E37">IF((F8+G8)/2-10&lt;=0,0,(F8+G8)/2-10)</f>
        <v>11.100000000000001</v>
      </c>
      <c r="F8" s="3">
        <v>25.3</v>
      </c>
      <c r="G8" s="3">
        <v>16.9</v>
      </c>
      <c r="I8" s="3">
        <v>19.2</v>
      </c>
      <c r="K8" s="3">
        <v>10.1</v>
      </c>
      <c r="L8" s="3">
        <v>2</v>
      </c>
      <c r="M8" s="3">
        <v>86.7</v>
      </c>
      <c r="N8" s="3">
        <v>52.6</v>
      </c>
      <c r="O8" s="3">
        <v>11.3</v>
      </c>
      <c r="P8" s="3">
        <v>270.8</v>
      </c>
      <c r="Q8" s="3">
        <v>12.3</v>
      </c>
      <c r="R8" s="3">
        <v>15.5</v>
      </c>
    </row>
    <row r="9" spans="1:18" ht="13.5">
      <c r="A9" s="3">
        <v>3</v>
      </c>
      <c r="B9" s="3">
        <v>1</v>
      </c>
      <c r="C9" s="3">
        <v>2000</v>
      </c>
      <c r="D9" s="3">
        <v>8.2</v>
      </c>
      <c r="E9" s="2">
        <f t="shared" si="0"/>
        <v>4.85</v>
      </c>
      <c r="F9" s="3">
        <v>17.9</v>
      </c>
      <c r="G9" s="3">
        <v>11.8</v>
      </c>
      <c r="I9" s="3">
        <v>18.2</v>
      </c>
      <c r="K9" s="3">
        <v>11.4</v>
      </c>
      <c r="L9" s="3">
        <v>1.9</v>
      </c>
      <c r="M9" s="3">
        <v>84.2</v>
      </c>
      <c r="N9" s="3">
        <v>34</v>
      </c>
      <c r="O9" s="3">
        <v>7.3</v>
      </c>
      <c r="P9" s="3">
        <v>175.1</v>
      </c>
      <c r="Q9" s="3">
        <v>13.1</v>
      </c>
      <c r="R9" s="3">
        <v>15.6</v>
      </c>
    </row>
    <row r="10" spans="1:18" ht="13.5">
      <c r="A10" s="3">
        <v>4</v>
      </c>
      <c r="B10" s="3">
        <v>1</v>
      </c>
      <c r="C10" s="3">
        <v>2000</v>
      </c>
      <c r="D10" s="3">
        <v>3</v>
      </c>
      <c r="E10" s="2">
        <f t="shared" si="0"/>
        <v>5.149999999999999</v>
      </c>
      <c r="F10" s="3">
        <v>19.7</v>
      </c>
      <c r="G10" s="3">
        <v>10.6</v>
      </c>
      <c r="I10" s="3">
        <v>17</v>
      </c>
      <c r="K10" s="3">
        <v>15.5</v>
      </c>
      <c r="L10" s="3">
        <v>2.5</v>
      </c>
      <c r="M10" s="3">
        <v>81.5</v>
      </c>
      <c r="N10" s="3">
        <v>26</v>
      </c>
      <c r="O10" s="3">
        <v>6.7</v>
      </c>
      <c r="P10" s="3">
        <v>161.4</v>
      </c>
      <c r="Q10" s="3">
        <v>13.7</v>
      </c>
      <c r="R10" s="3">
        <v>15.6</v>
      </c>
    </row>
    <row r="11" spans="1:18" ht="13.5">
      <c r="A11" s="3">
        <v>5</v>
      </c>
      <c r="B11" s="3">
        <v>1</v>
      </c>
      <c r="C11" s="3">
        <v>2000</v>
      </c>
      <c r="D11" s="3">
        <v>0</v>
      </c>
      <c r="E11" s="2">
        <f t="shared" si="0"/>
        <v>4.350000000000001</v>
      </c>
      <c r="F11" s="3">
        <v>18.1</v>
      </c>
      <c r="G11" s="3">
        <v>10.6</v>
      </c>
      <c r="I11" s="3">
        <v>17.5</v>
      </c>
      <c r="K11" s="3">
        <v>8.7</v>
      </c>
      <c r="L11" s="3">
        <v>1.6</v>
      </c>
      <c r="M11" s="3">
        <v>83.6</v>
      </c>
      <c r="N11" s="3">
        <v>27.8</v>
      </c>
      <c r="O11" s="3">
        <v>7.1</v>
      </c>
      <c r="P11" s="3">
        <v>171</v>
      </c>
      <c r="Q11" s="3">
        <v>13.7</v>
      </c>
      <c r="R11" s="3">
        <v>15.7</v>
      </c>
    </row>
    <row r="12" spans="1:18" ht="13.5">
      <c r="A12" s="3">
        <v>6</v>
      </c>
      <c r="B12" s="3">
        <v>1</v>
      </c>
      <c r="C12" s="3">
        <v>2000</v>
      </c>
      <c r="D12" s="3">
        <v>0</v>
      </c>
      <c r="E12" s="2">
        <f t="shared" si="0"/>
        <v>5.050000000000001</v>
      </c>
      <c r="F12" s="3">
        <v>19.6</v>
      </c>
      <c r="G12" s="3">
        <v>10.5</v>
      </c>
      <c r="I12" s="3">
        <v>16.9</v>
      </c>
      <c r="K12" s="3">
        <v>13.5</v>
      </c>
      <c r="L12" s="3">
        <v>1.9</v>
      </c>
      <c r="M12" s="3">
        <v>84.7</v>
      </c>
      <c r="N12" s="3">
        <v>42</v>
      </c>
      <c r="O12" s="3">
        <v>7.5</v>
      </c>
      <c r="P12" s="3">
        <v>179.2</v>
      </c>
      <c r="Q12" s="3">
        <v>13.7</v>
      </c>
      <c r="R12" s="3">
        <v>15.8</v>
      </c>
    </row>
    <row r="13" spans="1:18" ht="13.5">
      <c r="A13" s="3">
        <v>7</v>
      </c>
      <c r="B13" s="3">
        <v>1</v>
      </c>
      <c r="C13" s="3">
        <v>2000</v>
      </c>
      <c r="D13" s="3">
        <v>0</v>
      </c>
      <c r="E13" s="2">
        <f t="shared" si="0"/>
        <v>8</v>
      </c>
      <c r="F13" s="3">
        <v>22.9</v>
      </c>
      <c r="G13" s="3">
        <v>13.1</v>
      </c>
      <c r="I13" s="3">
        <v>17.7</v>
      </c>
      <c r="K13" s="3">
        <v>22.6</v>
      </c>
      <c r="L13" s="3">
        <v>4</v>
      </c>
      <c r="M13" s="3">
        <v>75.1</v>
      </c>
      <c r="N13" s="3">
        <v>56.2</v>
      </c>
      <c r="O13" s="3">
        <v>11.3</v>
      </c>
      <c r="P13" s="3">
        <v>271.9</v>
      </c>
      <c r="Q13" s="3">
        <v>13.5</v>
      </c>
      <c r="R13" s="3">
        <v>15.9</v>
      </c>
    </row>
    <row r="14" spans="1:18" ht="13.5">
      <c r="A14" s="3">
        <v>8</v>
      </c>
      <c r="B14" s="3">
        <v>1</v>
      </c>
      <c r="C14" s="3">
        <v>2000</v>
      </c>
      <c r="D14" s="3">
        <v>0.8</v>
      </c>
      <c r="E14" s="2">
        <f t="shared" si="0"/>
        <v>4.6</v>
      </c>
      <c r="F14" s="3">
        <v>18.4</v>
      </c>
      <c r="G14" s="3">
        <v>10.8</v>
      </c>
      <c r="I14" s="3">
        <v>18.2</v>
      </c>
      <c r="K14" s="3">
        <v>11</v>
      </c>
      <c r="L14" s="3">
        <v>2.5</v>
      </c>
      <c r="M14" s="3">
        <v>77.2</v>
      </c>
      <c r="N14" s="3">
        <v>52.7</v>
      </c>
      <c r="O14" s="3">
        <v>14.9</v>
      </c>
      <c r="P14" s="3">
        <v>358.5</v>
      </c>
      <c r="Q14" s="3">
        <v>13.4</v>
      </c>
      <c r="R14" s="3">
        <v>15.9</v>
      </c>
    </row>
    <row r="15" spans="1:18" ht="13.5">
      <c r="A15" s="3">
        <v>9</v>
      </c>
      <c r="B15" s="3">
        <v>1</v>
      </c>
      <c r="C15" s="3">
        <v>2000</v>
      </c>
      <c r="D15" s="3">
        <v>0</v>
      </c>
      <c r="E15" s="2">
        <f t="shared" si="0"/>
        <v>4.449999999999999</v>
      </c>
      <c r="F15" s="3">
        <v>19.3</v>
      </c>
      <c r="G15" s="3">
        <v>9.6</v>
      </c>
      <c r="I15" s="3">
        <v>17</v>
      </c>
      <c r="K15" s="3">
        <v>25</v>
      </c>
      <c r="L15" s="3">
        <v>3.8</v>
      </c>
      <c r="M15" s="3">
        <v>71.1</v>
      </c>
      <c r="N15" s="3">
        <v>82.9</v>
      </c>
      <c r="O15" s="3">
        <v>19.4</v>
      </c>
      <c r="P15" s="3">
        <v>465.1</v>
      </c>
      <c r="Q15" s="3">
        <v>13.2</v>
      </c>
      <c r="R15" s="3">
        <v>15.8</v>
      </c>
    </row>
    <row r="16" spans="1:18" ht="13.5">
      <c r="A16" s="3">
        <v>10</v>
      </c>
      <c r="B16" s="3">
        <v>1</v>
      </c>
      <c r="C16" s="3">
        <v>2000</v>
      </c>
      <c r="D16" s="3">
        <v>0.4</v>
      </c>
      <c r="E16" s="2">
        <f t="shared" si="0"/>
        <v>3.0999999999999996</v>
      </c>
      <c r="F16" s="3">
        <v>16.7</v>
      </c>
      <c r="G16" s="3">
        <v>9.5</v>
      </c>
      <c r="I16" s="3">
        <v>17.8</v>
      </c>
      <c r="K16" s="3">
        <v>13.4</v>
      </c>
      <c r="L16" s="3">
        <v>2.1</v>
      </c>
      <c r="M16" s="3">
        <v>78.5</v>
      </c>
      <c r="N16" s="3">
        <v>71.6</v>
      </c>
      <c r="O16" s="3">
        <v>22.5</v>
      </c>
      <c r="P16" s="3">
        <v>540.1</v>
      </c>
      <c r="Q16" s="3">
        <v>13</v>
      </c>
      <c r="R16" s="3">
        <v>15.7</v>
      </c>
    </row>
    <row r="17" spans="1:18" ht="13.5">
      <c r="A17" s="3">
        <v>11</v>
      </c>
      <c r="B17" s="3">
        <v>1</v>
      </c>
      <c r="C17" s="3">
        <v>2000</v>
      </c>
      <c r="D17" s="3">
        <v>0</v>
      </c>
      <c r="E17" s="2">
        <f t="shared" si="0"/>
        <v>3.6500000000000004</v>
      </c>
      <c r="F17" s="3">
        <v>16.8</v>
      </c>
      <c r="G17" s="3">
        <v>10.5</v>
      </c>
      <c r="I17" s="3">
        <v>16.7</v>
      </c>
      <c r="K17" s="3">
        <v>17.1</v>
      </c>
      <c r="L17" s="3">
        <v>3.6</v>
      </c>
      <c r="M17" s="3">
        <v>69</v>
      </c>
      <c r="N17" s="3">
        <v>54.8</v>
      </c>
      <c r="O17" s="3">
        <v>11.4</v>
      </c>
      <c r="P17" s="3">
        <v>274</v>
      </c>
      <c r="Q17" s="3">
        <v>12.8</v>
      </c>
      <c r="R17" s="3">
        <v>15.7</v>
      </c>
    </row>
    <row r="18" spans="1:18" ht="13.5">
      <c r="A18" s="3">
        <v>12</v>
      </c>
      <c r="B18" s="3">
        <v>1</v>
      </c>
      <c r="C18" s="3">
        <v>2000</v>
      </c>
      <c r="D18" s="3">
        <v>0</v>
      </c>
      <c r="E18" s="2">
        <f t="shared" si="0"/>
        <v>1.8500000000000014</v>
      </c>
      <c r="F18" s="3">
        <v>18.8</v>
      </c>
      <c r="G18" s="3">
        <v>4.9</v>
      </c>
      <c r="I18" s="3">
        <v>16.2</v>
      </c>
      <c r="K18" s="3">
        <v>28.7</v>
      </c>
      <c r="L18" s="3">
        <v>4.2</v>
      </c>
      <c r="M18" s="3">
        <v>72.3</v>
      </c>
      <c r="N18" s="3">
        <v>49.2</v>
      </c>
      <c r="O18" s="3">
        <v>10.2</v>
      </c>
      <c r="P18" s="3">
        <v>245.8</v>
      </c>
      <c r="Q18" s="3">
        <v>12.5</v>
      </c>
      <c r="R18" s="3">
        <v>15.5</v>
      </c>
    </row>
    <row r="19" spans="1:18" ht="13.5">
      <c r="A19" s="3">
        <v>13</v>
      </c>
      <c r="B19" s="3">
        <v>1</v>
      </c>
      <c r="C19" s="3">
        <v>2000</v>
      </c>
      <c r="D19" s="3">
        <v>0</v>
      </c>
      <c r="E19" s="2">
        <f t="shared" si="0"/>
        <v>2.4499999999999993</v>
      </c>
      <c r="F19" s="3">
        <v>21.4</v>
      </c>
      <c r="G19" s="3">
        <v>3.5</v>
      </c>
      <c r="I19" s="3">
        <v>16.5</v>
      </c>
      <c r="K19" s="3">
        <v>26.6</v>
      </c>
      <c r="L19" s="3">
        <v>4.3</v>
      </c>
      <c r="M19" s="3">
        <v>73.1</v>
      </c>
      <c r="N19" s="3">
        <v>42.7</v>
      </c>
      <c r="O19" s="3">
        <v>8.3</v>
      </c>
      <c r="P19" s="3">
        <v>200.2</v>
      </c>
      <c r="Q19" s="3">
        <v>12.1</v>
      </c>
      <c r="R19" s="3">
        <v>15.2</v>
      </c>
    </row>
    <row r="20" spans="1:18" ht="13.5">
      <c r="A20" s="3">
        <v>14</v>
      </c>
      <c r="B20" s="3">
        <v>1</v>
      </c>
      <c r="C20" s="3">
        <v>2000</v>
      </c>
      <c r="D20" s="3">
        <v>0</v>
      </c>
      <c r="E20" s="2">
        <f t="shared" si="0"/>
        <v>4.699999999999999</v>
      </c>
      <c r="F20" s="3">
        <v>20.5</v>
      </c>
      <c r="G20" s="3">
        <v>8.9</v>
      </c>
      <c r="I20" s="3">
        <v>18.4</v>
      </c>
      <c r="K20" s="3">
        <v>25.9</v>
      </c>
      <c r="L20" s="3">
        <v>3.5</v>
      </c>
      <c r="M20" s="3">
        <v>74.8</v>
      </c>
      <c r="N20" s="3">
        <v>35.8</v>
      </c>
      <c r="O20" s="3">
        <v>8.9</v>
      </c>
      <c r="P20" s="3">
        <v>213.1</v>
      </c>
      <c r="Q20" s="3">
        <v>11.7</v>
      </c>
      <c r="R20" s="3">
        <v>14.9</v>
      </c>
    </row>
    <row r="21" spans="1:18" ht="13.5">
      <c r="A21" s="3">
        <v>15</v>
      </c>
      <c r="B21" s="3">
        <v>1</v>
      </c>
      <c r="C21" s="3">
        <v>2000</v>
      </c>
      <c r="D21" s="3">
        <v>0</v>
      </c>
      <c r="E21" s="2">
        <f t="shared" si="0"/>
        <v>5.949999999999999</v>
      </c>
      <c r="F21" s="3">
        <v>18.2</v>
      </c>
      <c r="G21" s="3">
        <v>13.7</v>
      </c>
      <c r="I21" s="3">
        <v>19.7</v>
      </c>
      <c r="K21" s="3">
        <v>8.4</v>
      </c>
      <c r="L21" s="3">
        <v>2.1</v>
      </c>
      <c r="M21" s="3">
        <v>81.3</v>
      </c>
      <c r="N21" s="3">
        <v>25.2</v>
      </c>
      <c r="O21" s="3">
        <v>6.5</v>
      </c>
      <c r="P21" s="3">
        <v>156</v>
      </c>
      <c r="Q21" s="3">
        <v>11.5</v>
      </c>
      <c r="R21" s="3">
        <v>14.8</v>
      </c>
    </row>
    <row r="22" spans="1:18" ht="13.5">
      <c r="A22" s="3">
        <v>16</v>
      </c>
      <c r="B22" s="3">
        <v>1</v>
      </c>
      <c r="C22" s="3">
        <v>2000</v>
      </c>
      <c r="D22" s="3">
        <v>0</v>
      </c>
      <c r="E22" s="2">
        <f t="shared" si="0"/>
        <v>8.850000000000001</v>
      </c>
      <c r="F22" s="3">
        <v>24.7</v>
      </c>
      <c r="G22" s="3">
        <v>13</v>
      </c>
      <c r="I22" s="3">
        <v>18.5</v>
      </c>
      <c r="K22" s="3">
        <v>19.1</v>
      </c>
      <c r="L22" s="3">
        <v>5.6</v>
      </c>
      <c r="M22" s="3">
        <v>55.2</v>
      </c>
      <c r="N22" s="3">
        <v>64.4</v>
      </c>
      <c r="O22" s="3">
        <v>18.1</v>
      </c>
      <c r="P22" s="3">
        <v>434.3</v>
      </c>
      <c r="Q22" s="3">
        <v>11.2</v>
      </c>
      <c r="R22" s="3">
        <v>14.6</v>
      </c>
    </row>
    <row r="23" spans="1:18" ht="13.5">
      <c r="A23" s="3">
        <v>17</v>
      </c>
      <c r="B23" s="3">
        <v>1</v>
      </c>
      <c r="C23" s="3">
        <v>2000</v>
      </c>
      <c r="D23" s="3">
        <v>0</v>
      </c>
      <c r="E23" s="2">
        <f t="shared" si="0"/>
        <v>10.55</v>
      </c>
      <c r="F23" s="3">
        <v>26.8</v>
      </c>
      <c r="G23" s="3">
        <v>14.3</v>
      </c>
      <c r="I23" s="3">
        <v>18.7</v>
      </c>
      <c r="K23" s="3">
        <v>26.8</v>
      </c>
      <c r="L23" s="3">
        <v>7.4</v>
      </c>
      <c r="M23" s="3">
        <v>60</v>
      </c>
      <c r="N23" s="3">
        <v>64.4</v>
      </c>
      <c r="O23" s="3">
        <v>15.2</v>
      </c>
      <c r="P23" s="3">
        <v>364.2</v>
      </c>
      <c r="Q23" s="3">
        <v>10.8</v>
      </c>
      <c r="R23" s="3">
        <v>14.2</v>
      </c>
    </row>
    <row r="24" spans="1:18" ht="13.5">
      <c r="A24" s="3">
        <v>18</v>
      </c>
      <c r="B24" s="3">
        <v>1</v>
      </c>
      <c r="C24" s="3">
        <v>2000</v>
      </c>
      <c r="D24" s="3">
        <v>0</v>
      </c>
      <c r="E24" s="2">
        <f t="shared" si="0"/>
        <v>6.300000000000001</v>
      </c>
      <c r="F24" s="3">
        <v>23.1</v>
      </c>
      <c r="G24" s="3">
        <v>9.5</v>
      </c>
      <c r="I24" s="3">
        <v>19.2</v>
      </c>
      <c r="K24" s="3">
        <v>18.5</v>
      </c>
      <c r="L24" s="3">
        <v>3.9</v>
      </c>
      <c r="M24" s="3">
        <v>77.9</v>
      </c>
      <c r="N24" s="3">
        <v>48.8</v>
      </c>
      <c r="O24" s="3">
        <v>7.4</v>
      </c>
      <c r="P24" s="3">
        <v>177.6</v>
      </c>
      <c r="Q24" s="3">
        <v>10.5</v>
      </c>
      <c r="R24" s="3">
        <v>14</v>
      </c>
    </row>
    <row r="25" spans="1:18" ht="13.5">
      <c r="A25" s="3">
        <v>19</v>
      </c>
      <c r="B25" s="3">
        <v>1</v>
      </c>
      <c r="C25" s="3">
        <v>2000</v>
      </c>
      <c r="D25" s="3">
        <v>0</v>
      </c>
      <c r="E25" s="2">
        <f t="shared" si="0"/>
        <v>9.149999999999999</v>
      </c>
      <c r="F25" s="3">
        <v>26.4</v>
      </c>
      <c r="G25" s="3">
        <v>11.9</v>
      </c>
      <c r="I25" s="3">
        <v>19.8</v>
      </c>
      <c r="K25" s="3">
        <v>27.1</v>
      </c>
      <c r="L25" s="3">
        <v>6.3</v>
      </c>
      <c r="M25" s="3">
        <v>59.8</v>
      </c>
      <c r="N25" s="3">
        <v>64</v>
      </c>
      <c r="O25" s="3">
        <v>17.2</v>
      </c>
      <c r="P25" s="3">
        <v>412.1</v>
      </c>
      <c r="Q25" s="3">
        <v>10.2</v>
      </c>
      <c r="R25" s="3">
        <v>13.7</v>
      </c>
    </row>
    <row r="26" spans="1:18" ht="13.5">
      <c r="A26" s="3">
        <v>20</v>
      </c>
      <c r="B26" s="3">
        <v>1</v>
      </c>
      <c r="C26" s="3">
        <v>2000</v>
      </c>
      <c r="D26" s="3">
        <v>0</v>
      </c>
      <c r="E26" s="2">
        <f t="shared" si="0"/>
        <v>13.25</v>
      </c>
      <c r="F26" s="3">
        <v>28.1</v>
      </c>
      <c r="G26" s="3">
        <v>18.4</v>
      </c>
      <c r="I26" s="3">
        <v>20.7</v>
      </c>
      <c r="K26" s="3">
        <v>27.1</v>
      </c>
      <c r="L26" s="3">
        <v>8.5</v>
      </c>
      <c r="M26" s="3">
        <v>57</v>
      </c>
      <c r="N26" s="3">
        <v>80.4</v>
      </c>
      <c r="O26" s="3">
        <v>24.7</v>
      </c>
      <c r="P26" s="3">
        <v>592.3</v>
      </c>
      <c r="Q26" s="3">
        <v>9.8</v>
      </c>
      <c r="R26" s="3">
        <v>13.4</v>
      </c>
    </row>
    <row r="27" spans="1:18" ht="13.5">
      <c r="A27" s="3">
        <v>21</v>
      </c>
      <c r="B27" s="3">
        <v>1</v>
      </c>
      <c r="C27" s="3">
        <v>2000</v>
      </c>
      <c r="D27" s="3">
        <v>0</v>
      </c>
      <c r="E27" s="2">
        <f t="shared" si="0"/>
        <v>12.149999999999999</v>
      </c>
      <c r="F27" s="3">
        <v>27.1</v>
      </c>
      <c r="G27" s="3">
        <v>17.2</v>
      </c>
      <c r="I27" s="3">
        <v>21.2</v>
      </c>
      <c r="K27" s="3">
        <v>22.1</v>
      </c>
      <c r="L27" s="3">
        <v>6.9</v>
      </c>
      <c r="M27" s="3">
        <v>60.8</v>
      </c>
      <c r="N27" s="3">
        <v>91.7</v>
      </c>
      <c r="O27" s="3">
        <v>23.6</v>
      </c>
      <c r="P27" s="3">
        <v>567</v>
      </c>
      <c r="Q27" s="3">
        <v>9.4</v>
      </c>
      <c r="R27" s="3">
        <v>13.2</v>
      </c>
    </row>
    <row r="28" spans="1:18" ht="13.5">
      <c r="A28" s="3">
        <v>22</v>
      </c>
      <c r="B28" s="3">
        <v>1</v>
      </c>
      <c r="C28" s="3">
        <v>2000</v>
      </c>
      <c r="D28" s="3">
        <v>0.4</v>
      </c>
      <c r="E28" s="2">
        <f t="shared" si="0"/>
        <v>11.600000000000001</v>
      </c>
      <c r="F28" s="3">
        <v>24.6</v>
      </c>
      <c r="G28" s="3">
        <v>18.6</v>
      </c>
      <c r="I28" s="3">
        <v>21.2</v>
      </c>
      <c r="K28" s="3">
        <v>12.2</v>
      </c>
      <c r="L28" s="3">
        <v>4</v>
      </c>
      <c r="M28" s="3">
        <v>71.7</v>
      </c>
      <c r="N28" s="3">
        <v>48.1</v>
      </c>
      <c r="O28" s="3">
        <v>16.7</v>
      </c>
      <c r="P28" s="3">
        <v>401.6</v>
      </c>
      <c r="Q28" s="3">
        <v>9.3</v>
      </c>
      <c r="R28" s="3">
        <v>13</v>
      </c>
    </row>
    <row r="29" spans="1:18" ht="13.5">
      <c r="A29" s="3">
        <v>23</v>
      </c>
      <c r="B29" s="3">
        <v>1</v>
      </c>
      <c r="C29" s="3">
        <v>2000</v>
      </c>
      <c r="D29" s="3">
        <v>0</v>
      </c>
      <c r="E29" s="2">
        <f t="shared" si="0"/>
        <v>12.899999999999999</v>
      </c>
      <c r="F29" s="3">
        <v>27.2</v>
      </c>
      <c r="G29" s="3">
        <v>18.6</v>
      </c>
      <c r="I29" s="3">
        <v>20.6</v>
      </c>
      <c r="K29" s="3">
        <v>17.9</v>
      </c>
      <c r="L29" s="3">
        <v>7.2</v>
      </c>
      <c r="M29" s="3">
        <v>60.8</v>
      </c>
      <c r="N29" s="3">
        <v>72.2</v>
      </c>
      <c r="O29" s="3">
        <v>22.9</v>
      </c>
      <c r="P29" s="3">
        <v>550.7</v>
      </c>
      <c r="Q29" s="3">
        <v>9.1</v>
      </c>
      <c r="R29" s="3">
        <v>12.9</v>
      </c>
    </row>
    <row r="30" spans="1:18" ht="13.5">
      <c r="A30" s="3">
        <v>24</v>
      </c>
      <c r="B30" s="3">
        <v>1</v>
      </c>
      <c r="C30" s="3">
        <v>2000</v>
      </c>
      <c r="D30" s="3">
        <v>4.2</v>
      </c>
      <c r="E30" s="2">
        <f t="shared" si="0"/>
        <v>12.7</v>
      </c>
      <c r="F30" s="3">
        <v>27</v>
      </c>
      <c r="G30" s="3">
        <v>18.4</v>
      </c>
      <c r="I30" s="3">
        <v>20.9</v>
      </c>
      <c r="K30" s="3">
        <v>17.4</v>
      </c>
      <c r="L30" s="3">
        <v>3.9</v>
      </c>
      <c r="M30" s="3">
        <v>77.7</v>
      </c>
      <c r="N30" s="3">
        <v>78</v>
      </c>
      <c r="O30" s="3">
        <v>18.7</v>
      </c>
      <c r="P30" s="3">
        <v>448</v>
      </c>
      <c r="Q30" s="3">
        <v>8.9</v>
      </c>
      <c r="R30" s="3">
        <v>12.8</v>
      </c>
    </row>
    <row r="31" spans="1:18" ht="13.5">
      <c r="A31" s="3">
        <v>25</v>
      </c>
      <c r="B31" s="3">
        <v>1</v>
      </c>
      <c r="C31" s="3">
        <v>2000</v>
      </c>
      <c r="D31" s="3">
        <v>0</v>
      </c>
      <c r="E31" s="2">
        <f t="shared" si="0"/>
        <v>5.049999999999999</v>
      </c>
      <c r="F31" s="3">
        <v>17.4</v>
      </c>
      <c r="G31" s="3">
        <v>12.7</v>
      </c>
      <c r="I31" s="3">
        <v>19.6</v>
      </c>
      <c r="K31" s="3">
        <v>14.6</v>
      </c>
      <c r="L31" s="3">
        <v>3</v>
      </c>
      <c r="M31" s="3">
        <v>70.9</v>
      </c>
      <c r="N31" s="3">
        <v>69.2</v>
      </c>
      <c r="O31" s="3">
        <v>24.4</v>
      </c>
      <c r="P31" s="3">
        <v>586</v>
      </c>
      <c r="Q31" s="3">
        <v>8.8</v>
      </c>
      <c r="R31" s="3">
        <v>12.7</v>
      </c>
    </row>
    <row r="32" spans="1:18" ht="13.5">
      <c r="A32" s="3">
        <v>26</v>
      </c>
      <c r="B32" s="3">
        <v>1</v>
      </c>
      <c r="C32" s="3">
        <v>2000</v>
      </c>
      <c r="D32" s="3">
        <v>0</v>
      </c>
      <c r="E32" s="2">
        <f t="shared" si="0"/>
        <v>4.600000000000001</v>
      </c>
      <c r="F32" s="3">
        <v>18.8</v>
      </c>
      <c r="G32" s="3">
        <v>10.4</v>
      </c>
      <c r="I32" s="3">
        <v>17.5</v>
      </c>
      <c r="K32" s="3">
        <v>17.5</v>
      </c>
      <c r="L32" s="3">
        <v>3</v>
      </c>
      <c r="M32" s="3">
        <v>73.6</v>
      </c>
      <c r="N32" s="3">
        <v>79.3</v>
      </c>
      <c r="O32" s="3">
        <v>18.8</v>
      </c>
      <c r="P32" s="3">
        <v>450.1</v>
      </c>
      <c r="Q32" s="3">
        <v>8.7</v>
      </c>
      <c r="R32" s="3">
        <v>12.6</v>
      </c>
    </row>
    <row r="33" spans="1:18" ht="13.5">
      <c r="A33" s="3">
        <v>27</v>
      </c>
      <c r="B33" s="3">
        <v>1</v>
      </c>
      <c r="C33" s="3">
        <v>2000</v>
      </c>
      <c r="D33" s="3">
        <v>0</v>
      </c>
      <c r="E33" s="2">
        <f t="shared" si="0"/>
        <v>1.6500000000000004</v>
      </c>
      <c r="F33" s="3">
        <v>19.6</v>
      </c>
      <c r="G33" s="3">
        <v>3.7</v>
      </c>
      <c r="I33" s="3">
        <v>16</v>
      </c>
      <c r="K33" s="3">
        <v>24.3</v>
      </c>
      <c r="L33" s="3">
        <v>4.2</v>
      </c>
      <c r="M33" s="3">
        <v>68.5</v>
      </c>
      <c r="N33" s="3">
        <v>42.2</v>
      </c>
      <c r="O33" s="3">
        <v>9.4</v>
      </c>
      <c r="P33" s="3">
        <v>224.5</v>
      </c>
      <c r="Q33" s="3">
        <v>8.6</v>
      </c>
      <c r="R33" s="3">
        <v>12.5</v>
      </c>
    </row>
    <row r="34" spans="1:18" ht="13.5">
      <c r="A34" s="3">
        <v>28</v>
      </c>
      <c r="B34" s="3">
        <v>1</v>
      </c>
      <c r="C34" s="3">
        <v>2000</v>
      </c>
      <c r="D34" s="3">
        <v>0</v>
      </c>
      <c r="E34" s="2">
        <f t="shared" si="0"/>
        <v>2.5999999999999996</v>
      </c>
      <c r="F34" s="3">
        <v>22</v>
      </c>
      <c r="G34" s="3">
        <v>3.2</v>
      </c>
      <c r="I34" s="3">
        <v>16.5</v>
      </c>
      <c r="K34" s="3">
        <v>25.7</v>
      </c>
      <c r="L34" s="3">
        <v>4.9</v>
      </c>
      <c r="M34" s="3">
        <v>70.6</v>
      </c>
      <c r="N34" s="3">
        <v>48</v>
      </c>
      <c r="O34" s="3">
        <v>10.7</v>
      </c>
      <c r="P34" s="3">
        <v>256.5</v>
      </c>
      <c r="Q34" s="3">
        <v>8.6</v>
      </c>
      <c r="R34" s="3">
        <v>12.5</v>
      </c>
    </row>
    <row r="35" spans="1:18" ht="13.5">
      <c r="A35" s="3">
        <v>29</v>
      </c>
      <c r="B35" s="3">
        <v>1</v>
      </c>
      <c r="C35" s="3">
        <v>2000</v>
      </c>
      <c r="D35" s="3">
        <v>23.4</v>
      </c>
      <c r="E35" s="2">
        <f t="shared" si="0"/>
        <v>5.35</v>
      </c>
      <c r="F35" s="3">
        <v>21.5</v>
      </c>
      <c r="G35" s="3">
        <v>9.2</v>
      </c>
      <c r="I35" s="3">
        <v>18.6</v>
      </c>
      <c r="K35" s="3">
        <v>8</v>
      </c>
      <c r="L35" s="3">
        <v>2.3</v>
      </c>
      <c r="M35" s="3">
        <v>82.8</v>
      </c>
      <c r="N35" s="3">
        <v>77.4</v>
      </c>
      <c r="O35" s="3">
        <v>20</v>
      </c>
      <c r="P35" s="3">
        <v>481</v>
      </c>
      <c r="Q35" s="3">
        <v>10.6</v>
      </c>
      <c r="R35" s="3">
        <v>13.4</v>
      </c>
    </row>
    <row r="36" spans="1:18" ht="13.5">
      <c r="A36" s="3">
        <v>30</v>
      </c>
      <c r="B36" s="3">
        <v>1</v>
      </c>
      <c r="C36" s="3">
        <v>2000</v>
      </c>
      <c r="D36" s="3">
        <v>1</v>
      </c>
      <c r="E36" s="2">
        <f t="shared" si="0"/>
        <v>10.700000000000003</v>
      </c>
      <c r="F36" s="3">
        <v>25.6</v>
      </c>
      <c r="G36" s="3">
        <v>15.8</v>
      </c>
      <c r="I36" s="3">
        <v>18.5</v>
      </c>
      <c r="K36" s="3">
        <v>26.9</v>
      </c>
      <c r="L36" s="3">
        <v>6.4</v>
      </c>
      <c r="M36" s="3">
        <v>58.2</v>
      </c>
      <c r="N36" s="3">
        <v>76.6</v>
      </c>
      <c r="O36" s="3">
        <v>26</v>
      </c>
      <c r="P36" s="3">
        <v>624.8</v>
      </c>
      <c r="Q36" s="3">
        <v>14.1</v>
      </c>
      <c r="R36" s="3">
        <v>14.5</v>
      </c>
    </row>
    <row r="37" spans="1:18" ht="13.5">
      <c r="A37" s="3">
        <v>31</v>
      </c>
      <c r="B37" s="3">
        <v>1</v>
      </c>
      <c r="C37" s="3">
        <v>2000</v>
      </c>
      <c r="D37" s="3">
        <v>1</v>
      </c>
      <c r="E37" s="2">
        <f t="shared" si="0"/>
        <v>7.600000000000001</v>
      </c>
      <c r="F37" s="3">
        <v>23.5</v>
      </c>
      <c r="G37" s="3">
        <v>11.7</v>
      </c>
      <c r="I37" s="3">
        <v>17.4</v>
      </c>
      <c r="K37" s="3">
        <v>23.8</v>
      </c>
      <c r="L37" s="3">
        <v>5.3</v>
      </c>
      <c r="M37" s="3">
        <v>68.6</v>
      </c>
      <c r="N37" s="3">
        <v>80.3</v>
      </c>
      <c r="O37" s="3">
        <v>17.9</v>
      </c>
      <c r="P37" s="3">
        <v>429.1</v>
      </c>
      <c r="Q37" s="3">
        <v>13.3</v>
      </c>
      <c r="R37" s="3">
        <v>14.2</v>
      </c>
    </row>
    <row r="39" spans="1:18" ht="13.5">
      <c r="A39" s="2" t="s">
        <v>1</v>
      </c>
      <c r="B39" s="2"/>
      <c r="C39" s="2"/>
      <c r="D39" s="2"/>
      <c r="E39" s="2"/>
      <c r="F39" s="2">
        <f aca="true" t="shared" si="1" ref="F39:M39">AVERAGE(F7:F37)</f>
        <v>21.967741935483875</v>
      </c>
      <c r="G39" s="2">
        <f t="shared" si="1"/>
        <v>11.806451612903224</v>
      </c>
      <c r="H39" s="2"/>
      <c r="I39" s="2">
        <f t="shared" si="1"/>
        <v>18.416129032258063</v>
      </c>
      <c r="J39" s="2"/>
      <c r="K39" s="2">
        <f t="shared" si="1"/>
        <v>18.96451612903226</v>
      </c>
      <c r="L39" s="2">
        <f t="shared" si="1"/>
        <v>4.087096774193549</v>
      </c>
      <c r="M39" s="2">
        <f t="shared" si="1"/>
        <v>72.36451612903225</v>
      </c>
      <c r="N39" s="2"/>
      <c r="O39" s="2">
        <f>AVERAGE(O7:O37)</f>
        <v>14.841935483870962</v>
      </c>
      <c r="P39" s="2">
        <f>AVERAGE(P7:P37)</f>
        <v>356.28064516129035</v>
      </c>
      <c r="Q39" s="2">
        <f>AVERAGE(Q7:Q37)</f>
        <v>11.438709677419359</v>
      </c>
      <c r="R39" s="2">
        <f>AVERAGE(R7:R37)</f>
        <v>14.435483870967738</v>
      </c>
    </row>
    <row r="40" spans="1:16" ht="13.5">
      <c r="A40" s="2" t="s">
        <v>2</v>
      </c>
      <c r="B40" s="2"/>
      <c r="C40" s="2"/>
      <c r="D40" s="2">
        <f>SUM(D7:D37)</f>
        <v>52.99999999999999</v>
      </c>
      <c r="E40" s="2">
        <f>SUM(E7:E37)</f>
        <v>213.50000000000003</v>
      </c>
      <c r="F40" s="2"/>
      <c r="G40" s="2"/>
      <c r="H40" s="2"/>
      <c r="I40" s="2"/>
      <c r="J40" s="2"/>
      <c r="K40" s="2">
        <f>SUM(K7:K37)</f>
        <v>587.9</v>
      </c>
      <c r="L40" s="2">
        <f>SUM(L7:L37)</f>
        <v>126.70000000000003</v>
      </c>
      <c r="M40" s="2"/>
      <c r="N40" s="2"/>
      <c r="P40" s="2">
        <f>SUM(P7:P37)</f>
        <v>11044.7</v>
      </c>
    </row>
    <row r="41" spans="1:18" ht="13.5">
      <c r="A41" s="2" t="s">
        <v>3</v>
      </c>
      <c r="B41" s="2"/>
      <c r="C41" s="2"/>
      <c r="D41" s="2"/>
      <c r="E41" s="2"/>
      <c r="F41" s="2">
        <f>MAX(F7:F37)</f>
        <v>28.1</v>
      </c>
      <c r="G41" s="2"/>
      <c r="H41" s="2"/>
      <c r="I41" s="2"/>
      <c r="J41" s="2"/>
      <c r="K41" s="2"/>
      <c r="L41" s="2"/>
      <c r="M41" s="2"/>
      <c r="N41" s="2">
        <f>MAX(N7:N37)</f>
        <v>91.7</v>
      </c>
      <c r="Q41" s="2">
        <f>MAX(Q7:Q37)</f>
        <v>14.1</v>
      </c>
      <c r="R41" s="2">
        <f>MAX(R7:R37)</f>
        <v>15.9</v>
      </c>
    </row>
    <row r="42" spans="1:18" ht="13.5">
      <c r="A42" s="2" t="s">
        <v>4</v>
      </c>
      <c r="B42" s="2"/>
      <c r="C42" s="2"/>
      <c r="D42" s="2"/>
      <c r="E42" s="2"/>
      <c r="F42" s="2"/>
      <c r="G42" s="2">
        <f>MIN(G7:G37)</f>
        <v>3.2</v>
      </c>
      <c r="H42" s="2"/>
      <c r="I42" s="2"/>
      <c r="J42" s="2"/>
      <c r="K42" s="2"/>
      <c r="L42" s="2"/>
      <c r="M42" s="2"/>
      <c r="N42" s="2"/>
      <c r="Q42" s="2">
        <f>MIN(Q7:Q37)</f>
        <v>8.6</v>
      </c>
      <c r="R42" s="2">
        <f>MIN(R7:R37)</f>
        <v>12.5</v>
      </c>
    </row>
    <row r="43" spans="1:14" ht="13.5">
      <c r="A43" s="2" t="s">
        <v>5</v>
      </c>
      <c r="B43" s="2"/>
      <c r="C43" s="2"/>
      <c r="D43" s="2">
        <f>SUM(F39+G39)/2</f>
        <v>16.88709677419355</v>
      </c>
      <c r="E43" s="2"/>
      <c r="F43" s="2"/>
      <c r="G43" s="2"/>
      <c r="H43" s="2"/>
      <c r="I43" s="2"/>
      <c r="J43" s="2"/>
      <c r="K43" s="2"/>
      <c r="L43" s="2"/>
      <c r="M43" s="2"/>
      <c r="N43" s="2"/>
    </row>
    <row r="44" ht="13.5">
      <c r="A44" s="1" t="s">
        <v>44</v>
      </c>
    </row>
    <row r="45" spans="1:18" ht="13.5">
      <c r="A45" s="3" t="s">
        <v>0</v>
      </c>
      <c r="B45" s="3" t="s">
        <v>6</v>
      </c>
      <c r="C45" s="3" t="s">
        <v>7</v>
      </c>
      <c r="D45" s="3" t="s">
        <v>14</v>
      </c>
      <c r="E45" s="3" t="s">
        <v>12</v>
      </c>
      <c r="F45" s="3" t="s">
        <v>11</v>
      </c>
      <c r="G45" s="3" t="s">
        <v>8</v>
      </c>
      <c r="H45" s="3" t="s">
        <v>8</v>
      </c>
      <c r="I45" s="3" t="s">
        <v>39</v>
      </c>
      <c r="J45" s="3" t="s">
        <v>39</v>
      </c>
      <c r="K45" s="3" t="s">
        <v>41</v>
      </c>
      <c r="L45" s="3" t="s">
        <v>40</v>
      </c>
      <c r="M45" s="3" t="s">
        <v>17</v>
      </c>
      <c r="N45" s="3" t="s">
        <v>11</v>
      </c>
      <c r="O45" s="3" t="s">
        <v>22</v>
      </c>
      <c r="P45" s="3" t="s">
        <v>35</v>
      </c>
      <c r="Q45" s="3" t="s">
        <v>39</v>
      </c>
      <c r="R45" s="3" t="s">
        <v>39</v>
      </c>
    </row>
    <row r="46" spans="4:18" ht="13.5">
      <c r="D46" s="3" t="s">
        <v>15</v>
      </c>
      <c r="E46" s="3" t="s">
        <v>13</v>
      </c>
      <c r="F46" s="3" t="s">
        <v>9</v>
      </c>
      <c r="G46" s="3" t="s">
        <v>9</v>
      </c>
      <c r="H46" s="3" t="s">
        <v>38</v>
      </c>
      <c r="I46" s="3" t="s">
        <v>10</v>
      </c>
      <c r="J46" s="3" t="s">
        <v>10</v>
      </c>
      <c r="K46" s="3" t="s">
        <v>37</v>
      </c>
      <c r="L46" s="3" t="s">
        <v>36</v>
      </c>
      <c r="M46" s="3" t="s">
        <v>35</v>
      </c>
      <c r="N46" s="3" t="s">
        <v>19</v>
      </c>
      <c r="O46" s="3" t="s">
        <v>19</v>
      </c>
      <c r="P46" s="3" t="s">
        <v>19</v>
      </c>
      <c r="Q46" s="3" t="s">
        <v>34</v>
      </c>
      <c r="R46" s="3" t="s">
        <v>34</v>
      </c>
    </row>
    <row r="47" spans="4:18" ht="13.5">
      <c r="D47" s="3" t="s">
        <v>16</v>
      </c>
      <c r="E47" s="3" t="s">
        <v>33</v>
      </c>
      <c r="F47" s="3" t="s">
        <v>10</v>
      </c>
      <c r="G47" s="3" t="s">
        <v>10</v>
      </c>
      <c r="H47" s="3" t="s">
        <v>10</v>
      </c>
      <c r="I47" s="3" t="s">
        <v>32</v>
      </c>
      <c r="J47" s="3" t="s">
        <v>31</v>
      </c>
      <c r="M47" s="3" t="s">
        <v>30</v>
      </c>
      <c r="N47" s="3" t="s">
        <v>20</v>
      </c>
      <c r="O47" s="3" t="s">
        <v>20</v>
      </c>
      <c r="P47" s="3" t="s">
        <v>29</v>
      </c>
      <c r="Q47" s="3" t="s">
        <v>28</v>
      </c>
      <c r="R47" s="3" t="s">
        <v>27</v>
      </c>
    </row>
    <row r="48" spans="9:18" ht="13.5">
      <c r="I48" s="3" t="s">
        <v>26</v>
      </c>
      <c r="J48" s="3" t="s">
        <v>26</v>
      </c>
      <c r="K48" s="3" t="s">
        <v>25</v>
      </c>
      <c r="L48" s="3" t="s">
        <v>24</v>
      </c>
      <c r="N48" s="3" t="s">
        <v>21</v>
      </c>
      <c r="O48" s="3" t="s">
        <v>21</v>
      </c>
      <c r="P48" s="3" t="s">
        <v>23</v>
      </c>
      <c r="Q48" s="3" t="s">
        <v>18</v>
      </c>
      <c r="R48" s="3" t="s">
        <v>18</v>
      </c>
    </row>
    <row r="49" spans="1:18" ht="13.5">
      <c r="A49" s="3">
        <v>1</v>
      </c>
      <c r="B49" s="3">
        <v>2</v>
      </c>
      <c r="C49" s="3">
        <v>2000</v>
      </c>
      <c r="D49" s="3">
        <v>0</v>
      </c>
      <c r="E49" s="2">
        <f aca="true" t="shared" si="2" ref="E49:E77">IF((F49+G49)/2-10&lt;=0,0,(F49+G49)/2-10)</f>
        <v>5.15</v>
      </c>
      <c r="F49" s="3">
        <v>20.1</v>
      </c>
      <c r="G49" s="3">
        <v>10.2</v>
      </c>
      <c r="I49" s="3">
        <v>18</v>
      </c>
      <c r="K49" s="3">
        <v>18.3</v>
      </c>
      <c r="L49" s="3">
        <v>3.1</v>
      </c>
      <c r="M49" s="3">
        <v>68.6</v>
      </c>
      <c r="N49" s="3">
        <v>80.3</v>
      </c>
      <c r="O49" s="3">
        <v>17.9</v>
      </c>
      <c r="P49" s="3">
        <v>429.1</v>
      </c>
      <c r="Q49" s="3">
        <v>13.3</v>
      </c>
      <c r="R49" s="3">
        <v>14.2</v>
      </c>
    </row>
    <row r="50" spans="1:18" ht="13.5">
      <c r="A50" s="3">
        <v>2</v>
      </c>
      <c r="B50" s="3">
        <v>2</v>
      </c>
      <c r="C50" s="3">
        <v>2000</v>
      </c>
      <c r="D50" s="3">
        <v>1.8</v>
      </c>
      <c r="E50" s="2">
        <f t="shared" si="2"/>
        <v>2.75</v>
      </c>
      <c r="F50" s="3">
        <v>17.1</v>
      </c>
      <c r="G50" s="3">
        <v>8.4</v>
      </c>
      <c r="I50" s="3">
        <v>17.8</v>
      </c>
      <c r="K50" s="3">
        <v>15.3</v>
      </c>
      <c r="L50" s="3">
        <v>2.1</v>
      </c>
      <c r="M50" s="3">
        <v>76.7</v>
      </c>
      <c r="N50" s="3">
        <v>36.5</v>
      </c>
      <c r="O50" s="3">
        <v>10</v>
      </c>
      <c r="P50" s="3">
        <v>240.7</v>
      </c>
      <c r="Q50" s="3">
        <v>12.9</v>
      </c>
      <c r="R50" s="3">
        <v>14.2</v>
      </c>
    </row>
    <row r="51" spans="1:18" ht="13.5">
      <c r="A51" s="3">
        <v>3</v>
      </c>
      <c r="B51" s="3">
        <v>2</v>
      </c>
      <c r="C51" s="3">
        <v>2000</v>
      </c>
      <c r="D51" s="3">
        <v>0</v>
      </c>
      <c r="E51" s="2">
        <f t="shared" si="2"/>
        <v>2.4000000000000004</v>
      </c>
      <c r="F51" s="3">
        <v>19.1</v>
      </c>
      <c r="G51" s="3">
        <v>5.7</v>
      </c>
      <c r="I51" s="3">
        <v>16</v>
      </c>
      <c r="K51" s="3">
        <v>15.1</v>
      </c>
      <c r="L51" s="3">
        <v>3.3</v>
      </c>
      <c r="M51" s="3">
        <v>76.3</v>
      </c>
      <c r="N51" s="3">
        <v>84.4</v>
      </c>
      <c r="O51" s="3">
        <v>17.4</v>
      </c>
      <c r="P51" s="3">
        <v>417.9</v>
      </c>
      <c r="Q51" s="3">
        <v>12.5</v>
      </c>
      <c r="R51" s="3">
        <v>14.2</v>
      </c>
    </row>
    <row r="52" spans="1:18" ht="13.5">
      <c r="A52" s="3">
        <v>4</v>
      </c>
      <c r="B52" s="3">
        <v>2</v>
      </c>
      <c r="C52" s="3">
        <v>2000</v>
      </c>
      <c r="D52" s="3">
        <v>0</v>
      </c>
      <c r="E52" s="2">
        <f t="shared" si="2"/>
        <v>6.25</v>
      </c>
      <c r="F52" s="3">
        <v>26.1</v>
      </c>
      <c r="G52" s="3">
        <v>6.4</v>
      </c>
      <c r="I52" s="3">
        <v>15.7</v>
      </c>
      <c r="K52" s="3">
        <v>21.2</v>
      </c>
      <c r="L52" s="3">
        <v>5.1</v>
      </c>
      <c r="M52" s="3">
        <v>71.3</v>
      </c>
      <c r="N52" s="3">
        <v>40.1</v>
      </c>
      <c r="O52" s="3">
        <v>9.7</v>
      </c>
      <c r="P52" s="3">
        <v>232.9</v>
      </c>
      <c r="Q52" s="3">
        <v>12.2</v>
      </c>
      <c r="R52" s="3">
        <v>14.1</v>
      </c>
    </row>
    <row r="53" spans="1:18" ht="13.5">
      <c r="A53" s="3">
        <v>5</v>
      </c>
      <c r="B53" s="3">
        <v>2</v>
      </c>
      <c r="C53" s="3">
        <v>2000</v>
      </c>
      <c r="D53" s="3">
        <v>0</v>
      </c>
      <c r="E53" s="2">
        <f t="shared" si="2"/>
        <v>5.649999999999999</v>
      </c>
      <c r="F53" s="3">
        <v>22.7</v>
      </c>
      <c r="G53" s="3">
        <v>8.6</v>
      </c>
      <c r="I53" s="3">
        <v>17.1</v>
      </c>
      <c r="K53" s="3">
        <v>22.4</v>
      </c>
      <c r="L53" s="3">
        <v>5.1</v>
      </c>
      <c r="M53" s="3">
        <v>69.4</v>
      </c>
      <c r="N53" s="3">
        <v>53.8</v>
      </c>
      <c r="O53" s="3">
        <v>11.5</v>
      </c>
      <c r="P53" s="3">
        <v>275.8</v>
      </c>
      <c r="Q53" s="3">
        <v>11.8</v>
      </c>
      <c r="R53" s="3">
        <v>13.9</v>
      </c>
    </row>
    <row r="54" spans="1:18" ht="13.5">
      <c r="A54" s="3">
        <v>6</v>
      </c>
      <c r="B54" s="3">
        <v>2</v>
      </c>
      <c r="C54" s="3">
        <v>2000</v>
      </c>
      <c r="D54" s="3">
        <v>0</v>
      </c>
      <c r="E54" s="2">
        <f t="shared" si="2"/>
        <v>11.899999999999999</v>
      </c>
      <c r="F54" s="3">
        <v>26</v>
      </c>
      <c r="G54" s="3">
        <v>17.8</v>
      </c>
      <c r="I54" s="3">
        <v>18.9</v>
      </c>
      <c r="K54" s="3">
        <v>12.1</v>
      </c>
      <c r="L54" s="3">
        <v>6.6</v>
      </c>
      <c r="M54" s="3">
        <v>63.7</v>
      </c>
      <c r="N54" s="3">
        <v>57.6</v>
      </c>
      <c r="O54" s="3">
        <v>17.3</v>
      </c>
      <c r="P54" s="3">
        <v>414</v>
      </c>
      <c r="Q54" s="3">
        <v>11.2</v>
      </c>
      <c r="R54" s="3">
        <v>13.8</v>
      </c>
    </row>
    <row r="55" spans="1:18" ht="13.5">
      <c r="A55" s="3">
        <v>7</v>
      </c>
      <c r="B55" s="3">
        <v>2</v>
      </c>
      <c r="C55" s="3">
        <v>2000</v>
      </c>
      <c r="D55" s="3">
        <v>0</v>
      </c>
      <c r="E55" s="2">
        <f t="shared" si="2"/>
        <v>8.600000000000001</v>
      </c>
      <c r="F55" s="3">
        <v>24.7</v>
      </c>
      <c r="G55" s="3">
        <v>12.5</v>
      </c>
      <c r="I55" s="3">
        <v>18.2</v>
      </c>
      <c r="K55" s="3">
        <v>25</v>
      </c>
      <c r="L55" s="3">
        <v>5.5</v>
      </c>
      <c r="M55" s="3">
        <v>59.7</v>
      </c>
      <c r="N55" s="3">
        <v>68</v>
      </c>
      <c r="O55" s="3">
        <v>17.7</v>
      </c>
      <c r="P55" s="3">
        <v>424.1</v>
      </c>
      <c r="Q55" s="3">
        <v>10.7</v>
      </c>
      <c r="R55" s="3">
        <v>13.5</v>
      </c>
    </row>
    <row r="56" spans="1:18" ht="13.5">
      <c r="A56" s="3">
        <v>8</v>
      </c>
      <c r="B56" s="3">
        <v>2</v>
      </c>
      <c r="C56" s="3">
        <v>2000</v>
      </c>
      <c r="D56" s="3">
        <v>0</v>
      </c>
      <c r="E56" s="2">
        <f t="shared" si="2"/>
        <v>7.200000000000003</v>
      </c>
      <c r="F56" s="3">
        <v>25.6</v>
      </c>
      <c r="G56" s="3">
        <v>8.8</v>
      </c>
      <c r="I56" s="3">
        <v>18.3</v>
      </c>
      <c r="K56" s="3">
        <v>23.6</v>
      </c>
      <c r="L56" s="3">
        <v>5.6</v>
      </c>
      <c r="M56" s="3">
        <v>57.5</v>
      </c>
      <c r="N56" s="3">
        <v>66.1</v>
      </c>
      <c r="O56" s="3">
        <v>12.9</v>
      </c>
      <c r="P56" s="3">
        <v>309.5</v>
      </c>
      <c r="Q56" s="3">
        <v>10.2</v>
      </c>
      <c r="R56" s="3">
        <v>13.3</v>
      </c>
    </row>
    <row r="57" spans="1:18" ht="13.5">
      <c r="A57" s="3">
        <v>9</v>
      </c>
      <c r="B57" s="3">
        <v>2</v>
      </c>
      <c r="C57" s="3">
        <v>2000</v>
      </c>
      <c r="D57" s="3">
        <v>0</v>
      </c>
      <c r="E57" s="2">
        <f t="shared" si="2"/>
        <v>12.7</v>
      </c>
      <c r="F57" s="3">
        <v>33</v>
      </c>
      <c r="G57" s="3">
        <v>12.4</v>
      </c>
      <c r="I57" s="3">
        <v>18.7</v>
      </c>
      <c r="K57" s="3">
        <v>24.6</v>
      </c>
      <c r="L57" s="3">
        <v>10</v>
      </c>
      <c r="M57" s="3">
        <v>61</v>
      </c>
      <c r="N57" s="3">
        <v>64.7</v>
      </c>
      <c r="O57" s="3">
        <v>17.1</v>
      </c>
      <c r="P57" s="3">
        <v>410.7</v>
      </c>
      <c r="Q57" s="3">
        <v>9.7</v>
      </c>
      <c r="R57" s="3">
        <v>13</v>
      </c>
    </row>
    <row r="58" spans="1:18" ht="13.5">
      <c r="A58" s="3">
        <v>10</v>
      </c>
      <c r="B58" s="3">
        <v>2</v>
      </c>
      <c r="C58" s="3">
        <v>2000</v>
      </c>
      <c r="D58" s="3">
        <v>0</v>
      </c>
      <c r="E58" s="2">
        <f t="shared" si="2"/>
        <v>10</v>
      </c>
      <c r="F58" s="3">
        <v>23.4</v>
      </c>
      <c r="G58" s="3">
        <v>16.6</v>
      </c>
      <c r="I58" s="3">
        <v>20.4</v>
      </c>
      <c r="K58" s="3">
        <v>19.9</v>
      </c>
      <c r="L58" s="3">
        <v>4.6</v>
      </c>
      <c r="M58" s="3">
        <v>47.6</v>
      </c>
      <c r="N58" s="3">
        <v>66.7</v>
      </c>
      <c r="O58" s="3">
        <v>16.8</v>
      </c>
      <c r="P58" s="3">
        <v>404</v>
      </c>
      <c r="Q58" s="3">
        <v>9.3</v>
      </c>
      <c r="R58" s="3">
        <v>12.8</v>
      </c>
    </row>
    <row r="59" spans="1:18" ht="13.5">
      <c r="A59" s="3">
        <v>11</v>
      </c>
      <c r="B59" s="3">
        <v>2</v>
      </c>
      <c r="C59" s="3">
        <v>2000</v>
      </c>
      <c r="D59" s="3">
        <v>0</v>
      </c>
      <c r="E59" s="2">
        <f t="shared" si="2"/>
        <v>7.299999999999997</v>
      </c>
      <c r="F59" s="3">
        <v>24.9</v>
      </c>
      <c r="G59" s="3">
        <v>9.7</v>
      </c>
      <c r="I59" s="3">
        <v>19.4</v>
      </c>
      <c r="K59" s="3">
        <v>24.4</v>
      </c>
      <c r="L59" s="3">
        <v>5.3</v>
      </c>
      <c r="M59" s="3">
        <v>66.6</v>
      </c>
      <c r="N59" s="3">
        <v>44.5</v>
      </c>
      <c r="O59" s="3">
        <v>9.3</v>
      </c>
      <c r="P59" s="3">
        <v>224.1</v>
      </c>
      <c r="Q59" s="3">
        <v>8.9</v>
      </c>
      <c r="R59" s="3">
        <v>12.6</v>
      </c>
    </row>
    <row r="60" spans="1:18" ht="13.5">
      <c r="A60" s="3">
        <v>12</v>
      </c>
      <c r="B60" s="3">
        <v>2</v>
      </c>
      <c r="C60" s="3">
        <v>2000</v>
      </c>
      <c r="D60" s="3">
        <v>0</v>
      </c>
      <c r="E60" s="2">
        <f t="shared" si="2"/>
        <v>12.399999999999999</v>
      </c>
      <c r="F60" s="3">
        <v>28.4</v>
      </c>
      <c r="G60" s="3">
        <v>16.4</v>
      </c>
      <c r="I60" s="3">
        <v>20.4</v>
      </c>
      <c r="K60" s="3">
        <v>24.6</v>
      </c>
      <c r="L60" s="3">
        <v>6.9</v>
      </c>
      <c r="M60" s="3">
        <v>71.3</v>
      </c>
      <c r="N60" s="3">
        <v>47.2</v>
      </c>
      <c r="O60" s="3">
        <v>15</v>
      </c>
      <c r="P60" s="3">
        <v>360.2</v>
      </c>
      <c r="Q60" s="3">
        <v>8.6</v>
      </c>
      <c r="R60" s="3">
        <v>12.4</v>
      </c>
    </row>
    <row r="61" spans="1:18" ht="13.5">
      <c r="A61" s="3">
        <v>13</v>
      </c>
      <c r="B61" s="3">
        <v>2</v>
      </c>
      <c r="C61" s="3">
        <v>2000</v>
      </c>
      <c r="D61" s="3">
        <v>0</v>
      </c>
      <c r="E61" s="2">
        <f t="shared" si="2"/>
        <v>11.95</v>
      </c>
      <c r="F61" s="3">
        <v>25.9</v>
      </c>
      <c r="G61" s="3">
        <v>18</v>
      </c>
      <c r="I61" s="3">
        <v>20.9</v>
      </c>
      <c r="K61" s="3">
        <v>15.1</v>
      </c>
      <c r="L61" s="3">
        <v>5.2</v>
      </c>
      <c r="M61" s="3">
        <v>64.3</v>
      </c>
      <c r="N61" s="3">
        <v>82.6</v>
      </c>
      <c r="O61" s="3">
        <v>24.4</v>
      </c>
      <c r="P61" s="3">
        <v>584.6</v>
      </c>
      <c r="Q61" s="3">
        <v>8.4</v>
      </c>
      <c r="R61" s="3">
        <v>12.3</v>
      </c>
    </row>
    <row r="62" spans="1:18" ht="13.5">
      <c r="A62" s="3">
        <v>14</v>
      </c>
      <c r="B62" s="3">
        <v>2</v>
      </c>
      <c r="C62" s="3">
        <v>2000</v>
      </c>
      <c r="D62" s="3">
        <v>5.4</v>
      </c>
      <c r="E62" s="2">
        <f t="shared" si="2"/>
        <v>6.800000000000001</v>
      </c>
      <c r="F62" s="3">
        <v>20</v>
      </c>
      <c r="G62" s="3">
        <v>13.6</v>
      </c>
      <c r="I62" s="3">
        <v>20.1</v>
      </c>
      <c r="K62" s="3">
        <v>10.8</v>
      </c>
      <c r="L62" s="3">
        <v>2.3</v>
      </c>
      <c r="M62" s="3">
        <v>67.2</v>
      </c>
      <c r="N62" s="3">
        <v>64.3</v>
      </c>
      <c r="O62" s="3">
        <v>15.5</v>
      </c>
      <c r="P62" s="3">
        <v>373.1</v>
      </c>
      <c r="Q62" s="3">
        <v>8.2</v>
      </c>
      <c r="R62" s="3">
        <v>12.2</v>
      </c>
    </row>
    <row r="63" spans="1:18" ht="13.5">
      <c r="A63" s="3">
        <v>15</v>
      </c>
      <c r="B63" s="3">
        <v>2</v>
      </c>
      <c r="C63" s="3">
        <v>2000</v>
      </c>
      <c r="D63" s="3">
        <v>0.8</v>
      </c>
      <c r="E63" s="2">
        <f t="shared" si="2"/>
        <v>6.350000000000001</v>
      </c>
      <c r="F63" s="3">
        <v>20.1</v>
      </c>
      <c r="G63" s="3">
        <v>12.6</v>
      </c>
      <c r="I63" s="3">
        <v>19</v>
      </c>
      <c r="K63" s="3">
        <v>11.3</v>
      </c>
      <c r="L63" s="3">
        <v>2.1</v>
      </c>
      <c r="M63" s="3">
        <v>82.7</v>
      </c>
      <c r="N63" s="3">
        <v>56</v>
      </c>
      <c r="O63" s="3">
        <v>15.8</v>
      </c>
      <c r="P63" s="3">
        <v>379.2</v>
      </c>
      <c r="Q63" s="3">
        <v>8</v>
      </c>
      <c r="R63" s="3">
        <v>12.1</v>
      </c>
    </row>
    <row r="64" spans="1:18" ht="13.5">
      <c r="A64" s="3">
        <v>16</v>
      </c>
      <c r="B64" s="3">
        <v>2</v>
      </c>
      <c r="C64" s="3">
        <v>2000</v>
      </c>
      <c r="D64" s="3">
        <v>4.4</v>
      </c>
      <c r="E64" s="2">
        <f t="shared" si="2"/>
        <v>9.950000000000003</v>
      </c>
      <c r="F64" s="3">
        <v>25.1</v>
      </c>
      <c r="G64" s="3">
        <v>14.8</v>
      </c>
      <c r="I64" s="3">
        <v>19.1</v>
      </c>
      <c r="K64" s="3">
        <v>15.2</v>
      </c>
      <c r="L64" s="3">
        <v>3.2</v>
      </c>
      <c r="M64" s="3">
        <v>84.6</v>
      </c>
      <c r="N64" s="3">
        <v>44.9</v>
      </c>
      <c r="O64" s="3">
        <v>6.6</v>
      </c>
      <c r="P64" s="3">
        <v>158.8</v>
      </c>
      <c r="Q64" s="3">
        <v>8.1</v>
      </c>
      <c r="R64" s="3">
        <v>12</v>
      </c>
    </row>
    <row r="65" spans="1:18" ht="13.5">
      <c r="A65" s="3">
        <v>17</v>
      </c>
      <c r="B65" s="3">
        <v>2</v>
      </c>
      <c r="C65" s="3">
        <v>2000</v>
      </c>
      <c r="D65" s="3">
        <v>1</v>
      </c>
      <c r="E65" s="2">
        <f t="shared" si="2"/>
        <v>8.600000000000001</v>
      </c>
      <c r="F65" s="3">
        <v>23.5</v>
      </c>
      <c r="G65" s="3">
        <v>13.7</v>
      </c>
      <c r="I65" s="3">
        <v>18.9</v>
      </c>
      <c r="K65" s="3">
        <v>15</v>
      </c>
      <c r="L65" s="3">
        <v>2.9</v>
      </c>
      <c r="M65" s="3">
        <v>81.3</v>
      </c>
      <c r="N65" s="3">
        <v>46.3</v>
      </c>
      <c r="O65" s="3">
        <v>9</v>
      </c>
      <c r="P65" s="3">
        <v>216.6</v>
      </c>
      <c r="Q65" s="3">
        <v>8.2</v>
      </c>
      <c r="R65" s="3">
        <v>12.1</v>
      </c>
    </row>
    <row r="66" spans="1:18" ht="13.5">
      <c r="A66" s="3">
        <v>18</v>
      </c>
      <c r="B66" s="3">
        <v>2</v>
      </c>
      <c r="C66" s="3">
        <v>2000</v>
      </c>
      <c r="D66" s="3">
        <v>0.2</v>
      </c>
      <c r="E66" s="2">
        <f t="shared" si="2"/>
        <v>8.05</v>
      </c>
      <c r="F66" s="3">
        <v>22.3</v>
      </c>
      <c r="G66" s="3">
        <v>13.8</v>
      </c>
      <c r="I66" s="3">
        <v>18.8</v>
      </c>
      <c r="K66" s="3">
        <v>18.2</v>
      </c>
      <c r="L66" s="3">
        <v>3.4</v>
      </c>
      <c r="M66" s="3">
        <v>81.9</v>
      </c>
      <c r="N66" s="3">
        <v>50.9</v>
      </c>
      <c r="O66" s="3">
        <v>9.2</v>
      </c>
      <c r="P66" s="3">
        <v>220.3</v>
      </c>
      <c r="Q66" s="3">
        <v>8.5</v>
      </c>
      <c r="R66" s="3">
        <v>12.2</v>
      </c>
    </row>
    <row r="67" spans="1:18" ht="13.5">
      <c r="A67" s="3">
        <v>19</v>
      </c>
      <c r="B67" s="3">
        <v>2</v>
      </c>
      <c r="C67" s="3">
        <v>2000</v>
      </c>
      <c r="D67" s="3">
        <v>0</v>
      </c>
      <c r="E67" s="2">
        <f t="shared" si="2"/>
        <v>6.75</v>
      </c>
      <c r="F67" s="3">
        <v>21.5</v>
      </c>
      <c r="G67" s="3">
        <v>12</v>
      </c>
      <c r="I67" s="3">
        <v>18.2</v>
      </c>
      <c r="K67" s="3">
        <v>24</v>
      </c>
      <c r="L67" s="3">
        <v>3.7</v>
      </c>
      <c r="M67" s="3">
        <v>76.3</v>
      </c>
      <c r="N67" s="3">
        <v>73.7</v>
      </c>
      <c r="O67" s="3">
        <v>17</v>
      </c>
      <c r="P67" s="3">
        <v>408.7</v>
      </c>
      <c r="Q67" s="3">
        <v>8.4</v>
      </c>
      <c r="R67" s="3">
        <v>12.2</v>
      </c>
    </row>
    <row r="68" spans="1:18" ht="13.5">
      <c r="A68" s="3">
        <v>20</v>
      </c>
      <c r="B68" s="3">
        <v>2</v>
      </c>
      <c r="C68" s="3">
        <v>2000</v>
      </c>
      <c r="D68" s="3">
        <v>0</v>
      </c>
      <c r="E68" s="2">
        <f t="shared" si="2"/>
        <v>6.300000000000001</v>
      </c>
      <c r="F68" s="3">
        <v>26</v>
      </c>
      <c r="G68" s="3">
        <v>6.6</v>
      </c>
      <c r="I68" s="3">
        <v>17.8</v>
      </c>
      <c r="K68" s="3">
        <v>22.5</v>
      </c>
      <c r="L68" s="3">
        <v>5.6</v>
      </c>
      <c r="M68" s="3">
        <v>77.6</v>
      </c>
      <c r="N68" s="3">
        <v>50.4</v>
      </c>
      <c r="O68" s="3">
        <v>8.7</v>
      </c>
      <c r="P68" s="3">
        <v>209.6</v>
      </c>
      <c r="Q68" s="3">
        <v>8.4</v>
      </c>
      <c r="R68" s="3">
        <v>12.2</v>
      </c>
    </row>
    <row r="69" spans="1:18" ht="13.5">
      <c r="A69" s="3">
        <v>21</v>
      </c>
      <c r="B69" s="3">
        <v>2</v>
      </c>
      <c r="C69" s="3">
        <v>2000</v>
      </c>
      <c r="D69" s="3">
        <v>0</v>
      </c>
      <c r="E69" s="2">
        <f t="shared" si="2"/>
        <v>10.100000000000001</v>
      </c>
      <c r="F69" s="3">
        <v>24.1</v>
      </c>
      <c r="G69" s="3">
        <v>16.1</v>
      </c>
      <c r="I69" s="3">
        <v>19.2</v>
      </c>
      <c r="K69" s="3">
        <v>11.1</v>
      </c>
      <c r="L69" s="3">
        <v>5.7</v>
      </c>
      <c r="M69" s="3">
        <v>63.6</v>
      </c>
      <c r="N69" s="3">
        <v>62.9</v>
      </c>
      <c r="O69" s="3">
        <v>18.4</v>
      </c>
      <c r="P69" s="3">
        <v>441.2</v>
      </c>
      <c r="Q69" s="3">
        <v>8.4</v>
      </c>
      <c r="R69" s="3">
        <v>12.2</v>
      </c>
    </row>
    <row r="70" spans="1:18" ht="13.5">
      <c r="A70" s="3">
        <v>22</v>
      </c>
      <c r="B70" s="3">
        <v>2</v>
      </c>
      <c r="C70" s="3">
        <v>2000</v>
      </c>
      <c r="D70" s="3">
        <v>0</v>
      </c>
      <c r="E70" s="2">
        <f t="shared" si="2"/>
        <v>4.700000000000001</v>
      </c>
      <c r="F70" s="3">
        <v>17.6</v>
      </c>
      <c r="G70" s="3">
        <v>11.8</v>
      </c>
      <c r="I70" s="3">
        <v>18.3</v>
      </c>
      <c r="K70" s="3">
        <v>11.4</v>
      </c>
      <c r="L70" s="3">
        <v>2.4</v>
      </c>
      <c r="M70" s="3">
        <v>62.9</v>
      </c>
      <c r="N70" s="3">
        <v>81</v>
      </c>
      <c r="O70" s="3">
        <v>20.2</v>
      </c>
      <c r="P70" s="3">
        <v>484.2</v>
      </c>
      <c r="Q70" s="3">
        <v>8.3</v>
      </c>
      <c r="R70" s="3">
        <v>12.2</v>
      </c>
    </row>
    <row r="71" spans="1:18" ht="13.5">
      <c r="A71" s="3">
        <v>23</v>
      </c>
      <c r="B71" s="3">
        <v>2</v>
      </c>
      <c r="C71" s="3">
        <v>2000</v>
      </c>
      <c r="D71" s="3">
        <v>0</v>
      </c>
      <c r="E71" s="2">
        <f t="shared" si="2"/>
        <v>3.299999999999999</v>
      </c>
      <c r="F71" s="3">
        <v>21.9</v>
      </c>
      <c r="G71" s="3">
        <v>4.7</v>
      </c>
      <c r="I71" s="3">
        <v>16.2</v>
      </c>
      <c r="K71" s="3">
        <v>23.3</v>
      </c>
      <c r="L71" s="3">
        <v>5.1</v>
      </c>
      <c r="M71" s="3">
        <v>76.9</v>
      </c>
      <c r="N71" s="3">
        <v>45.7</v>
      </c>
      <c r="O71" s="3">
        <v>10.2</v>
      </c>
      <c r="P71" s="3">
        <v>245.1</v>
      </c>
      <c r="Q71" s="3">
        <v>8.2</v>
      </c>
      <c r="R71" s="3">
        <v>12.1</v>
      </c>
    </row>
    <row r="72" spans="1:18" ht="13.5">
      <c r="A72" s="3">
        <v>24</v>
      </c>
      <c r="B72" s="3">
        <v>2</v>
      </c>
      <c r="C72" s="3">
        <v>2000</v>
      </c>
      <c r="D72" s="3">
        <v>0</v>
      </c>
      <c r="E72" s="2">
        <f t="shared" si="2"/>
        <v>10.399999999999999</v>
      </c>
      <c r="F72" s="3">
        <v>31.9</v>
      </c>
      <c r="G72" s="3">
        <v>8.9</v>
      </c>
      <c r="I72" s="3">
        <v>18.2</v>
      </c>
      <c r="K72" s="3">
        <v>22.2</v>
      </c>
      <c r="L72" s="3">
        <v>7.4</v>
      </c>
      <c r="M72" s="3">
        <v>64.5</v>
      </c>
      <c r="N72" s="3">
        <v>48.2</v>
      </c>
      <c r="O72" s="3">
        <v>14.2</v>
      </c>
      <c r="P72" s="3">
        <v>340.5</v>
      </c>
      <c r="Q72" s="3">
        <v>8.1</v>
      </c>
      <c r="R72" s="3">
        <v>12</v>
      </c>
    </row>
    <row r="73" spans="1:18" ht="13.5">
      <c r="A73" s="3">
        <v>25</v>
      </c>
      <c r="B73" s="3">
        <v>2</v>
      </c>
      <c r="C73" s="3">
        <v>2000</v>
      </c>
      <c r="D73" s="3">
        <v>0</v>
      </c>
      <c r="E73" s="2">
        <f t="shared" si="2"/>
        <v>5.449999999999999</v>
      </c>
      <c r="F73" s="3">
        <v>24.4</v>
      </c>
      <c r="G73" s="3">
        <v>6.5</v>
      </c>
      <c r="I73" s="3">
        <v>17.8</v>
      </c>
      <c r="K73" s="3">
        <v>20.5</v>
      </c>
      <c r="L73" s="3">
        <v>3.9</v>
      </c>
      <c r="M73" s="3">
        <v>70</v>
      </c>
      <c r="N73" s="3">
        <v>69.1</v>
      </c>
      <c r="O73" s="3">
        <v>11.7</v>
      </c>
      <c r="P73" s="3">
        <v>279.9</v>
      </c>
      <c r="Q73" s="3">
        <v>8</v>
      </c>
      <c r="R73" s="3">
        <v>12</v>
      </c>
    </row>
    <row r="74" spans="1:18" ht="13.5">
      <c r="A74" s="3">
        <v>26</v>
      </c>
      <c r="B74" s="3">
        <v>2</v>
      </c>
      <c r="C74" s="3">
        <v>2000</v>
      </c>
      <c r="D74" s="3">
        <v>0.4</v>
      </c>
      <c r="E74" s="2">
        <f t="shared" si="2"/>
        <v>8.25</v>
      </c>
      <c r="F74" s="3">
        <v>22.8</v>
      </c>
      <c r="G74" s="3">
        <v>13.7</v>
      </c>
      <c r="I74" s="3">
        <v>19.8</v>
      </c>
      <c r="K74" s="3">
        <v>10.3</v>
      </c>
      <c r="L74" s="3">
        <v>3.2</v>
      </c>
      <c r="M74" s="3">
        <v>73.6</v>
      </c>
      <c r="N74" s="3">
        <v>37.9</v>
      </c>
      <c r="O74" s="3">
        <v>14</v>
      </c>
      <c r="P74" s="3">
        <v>336.7</v>
      </c>
      <c r="Q74" s="3">
        <v>8</v>
      </c>
      <c r="R74" s="3">
        <v>12</v>
      </c>
    </row>
    <row r="75" spans="1:18" ht="13.5">
      <c r="A75" s="3">
        <v>27</v>
      </c>
      <c r="B75" s="3">
        <v>2</v>
      </c>
      <c r="C75" s="3">
        <v>2000</v>
      </c>
      <c r="D75" s="3">
        <v>0</v>
      </c>
      <c r="E75" s="2">
        <f t="shared" si="2"/>
        <v>9.399999999999999</v>
      </c>
      <c r="F75" s="3">
        <v>25.6</v>
      </c>
      <c r="G75" s="3">
        <v>13.2</v>
      </c>
      <c r="I75" s="3">
        <v>18.3</v>
      </c>
      <c r="K75" s="3">
        <v>11.1</v>
      </c>
      <c r="L75" s="3">
        <v>6.6</v>
      </c>
      <c r="M75" s="3">
        <v>70.6</v>
      </c>
      <c r="N75" s="3">
        <v>82.2</v>
      </c>
      <c r="O75" s="3">
        <v>15.2</v>
      </c>
      <c r="P75" s="3">
        <v>365.7</v>
      </c>
      <c r="Q75" s="3">
        <v>7.8</v>
      </c>
      <c r="R75" s="3">
        <v>11.9</v>
      </c>
    </row>
    <row r="76" spans="1:18" ht="13.5">
      <c r="A76" s="3">
        <v>28</v>
      </c>
      <c r="B76" s="3">
        <v>2</v>
      </c>
      <c r="C76" s="3">
        <v>2000</v>
      </c>
      <c r="D76" s="3">
        <v>0</v>
      </c>
      <c r="E76" s="2">
        <f t="shared" si="2"/>
        <v>6.850000000000001</v>
      </c>
      <c r="F76" s="3">
        <v>26.3</v>
      </c>
      <c r="G76" s="3">
        <v>7.4</v>
      </c>
      <c r="I76" s="3">
        <v>17.6</v>
      </c>
      <c r="K76" s="3">
        <v>22.7</v>
      </c>
      <c r="L76" s="3">
        <v>7.4</v>
      </c>
      <c r="M76" s="3">
        <v>49.2</v>
      </c>
      <c r="N76" s="3">
        <v>152</v>
      </c>
      <c r="O76" s="3">
        <v>24.3</v>
      </c>
      <c r="P76" s="3">
        <v>582.6</v>
      </c>
      <c r="Q76" s="3">
        <v>7.8</v>
      </c>
      <c r="R76" s="3">
        <v>11.8</v>
      </c>
    </row>
    <row r="77" spans="1:18" ht="13.5">
      <c r="A77" s="3">
        <v>29</v>
      </c>
      <c r="B77" s="3">
        <v>2</v>
      </c>
      <c r="C77" s="3">
        <v>2000</v>
      </c>
      <c r="D77" s="3">
        <v>0</v>
      </c>
      <c r="E77" s="2">
        <f t="shared" si="2"/>
        <v>7.800000000000001</v>
      </c>
      <c r="F77" s="3">
        <v>27.2</v>
      </c>
      <c r="G77" s="3">
        <v>8.4</v>
      </c>
      <c r="I77" s="3">
        <v>18.2</v>
      </c>
      <c r="K77" s="3">
        <v>21</v>
      </c>
      <c r="L77" s="3">
        <v>4.7</v>
      </c>
      <c r="M77" s="3">
        <v>51.3</v>
      </c>
      <c r="N77" s="3">
        <v>44.8</v>
      </c>
      <c r="O77" s="3">
        <v>9.8</v>
      </c>
      <c r="P77" s="3">
        <v>234.7</v>
      </c>
      <c r="Q77" s="3">
        <v>7.8</v>
      </c>
      <c r="R77" s="3">
        <v>11.9</v>
      </c>
    </row>
    <row r="79" spans="1:18" ht="13.5">
      <c r="A79" s="2" t="s">
        <v>1</v>
      </c>
      <c r="B79" s="2"/>
      <c r="C79" s="2"/>
      <c r="D79" s="2"/>
      <c r="E79" s="2"/>
      <c r="F79" s="2">
        <f>AVERAGE(F49:F77)</f>
        <v>24.044827586206896</v>
      </c>
      <c r="G79" s="2">
        <f aca="true" t="shared" si="3" ref="G79:R79">AVERAGE(G49:G77)</f>
        <v>11.3551724137931</v>
      </c>
      <c r="H79" s="2"/>
      <c r="I79" s="2">
        <f t="shared" si="3"/>
        <v>18.458620689655174</v>
      </c>
      <c r="J79" s="2"/>
      <c r="K79" s="2">
        <f t="shared" si="3"/>
        <v>18.351724137931036</v>
      </c>
      <c r="L79" s="2">
        <f t="shared" si="3"/>
        <v>4.758620689655173</v>
      </c>
      <c r="M79" s="2">
        <f t="shared" si="3"/>
        <v>68.55862068965517</v>
      </c>
      <c r="N79" s="2"/>
      <c r="O79" s="2">
        <f t="shared" si="3"/>
        <v>14.372413793103446</v>
      </c>
      <c r="P79" s="2">
        <f t="shared" si="3"/>
        <v>344.98275862068976</v>
      </c>
      <c r="Q79" s="2">
        <f t="shared" si="3"/>
        <v>9.306896551724138</v>
      </c>
      <c r="R79" s="2">
        <f t="shared" si="3"/>
        <v>12.668965517241377</v>
      </c>
    </row>
    <row r="80" spans="1:16" ht="13.5">
      <c r="A80" s="2" t="s">
        <v>2</v>
      </c>
      <c r="B80" s="2"/>
      <c r="C80" s="2"/>
      <c r="D80" s="2">
        <f>SUM(D49:D77)</f>
        <v>14</v>
      </c>
      <c r="E80" s="2">
        <f>SUM(E49:E77)</f>
        <v>223.3</v>
      </c>
      <c r="F80" s="2"/>
      <c r="G80" s="2"/>
      <c r="H80" s="2"/>
      <c r="I80" s="2"/>
      <c r="J80" s="2"/>
      <c r="K80" s="2">
        <f>SUM(K49:K77)</f>
        <v>532.2</v>
      </c>
      <c r="L80" s="2">
        <f>SUM(L49:L77)</f>
        <v>138</v>
      </c>
      <c r="M80" s="2"/>
      <c r="N80" s="2"/>
      <c r="P80" s="2">
        <f>SUM(P49:P77)</f>
        <v>10004.500000000004</v>
      </c>
    </row>
    <row r="81" spans="1:18" ht="13.5">
      <c r="A81" s="2" t="s">
        <v>3</v>
      </c>
      <c r="B81" s="2"/>
      <c r="C81" s="2"/>
      <c r="D81" s="2"/>
      <c r="E81" s="2"/>
      <c r="F81" s="2">
        <f>MAX(F49:F77)</f>
        <v>33</v>
      </c>
      <c r="G81" s="2"/>
      <c r="H81" s="2"/>
      <c r="I81" s="2"/>
      <c r="J81" s="2"/>
      <c r="K81" s="2"/>
      <c r="L81" s="2"/>
      <c r="M81" s="2"/>
      <c r="N81" s="2">
        <f>MAX(N49:N77)</f>
        <v>152</v>
      </c>
      <c r="Q81" s="2">
        <f>MAX(Q49:Q77)</f>
        <v>13.3</v>
      </c>
      <c r="R81" s="2">
        <f>MAX(R49:R77)</f>
        <v>14.2</v>
      </c>
    </row>
    <row r="82" spans="1:18" ht="13.5">
      <c r="A82" s="2" t="s">
        <v>4</v>
      </c>
      <c r="B82" s="2"/>
      <c r="C82" s="2"/>
      <c r="D82" s="2"/>
      <c r="E82" s="2"/>
      <c r="F82" s="2"/>
      <c r="G82" s="2">
        <f>MIN(G49:G77)</f>
        <v>4.7</v>
      </c>
      <c r="H82" s="2"/>
      <c r="I82" s="2"/>
      <c r="J82" s="2"/>
      <c r="K82" s="2"/>
      <c r="L82" s="2"/>
      <c r="M82" s="2"/>
      <c r="N82" s="2"/>
      <c r="Q82" s="2">
        <f>MIN(Q43:Q77)</f>
        <v>7.8</v>
      </c>
      <c r="R82" s="2">
        <f>MIN(R43:R77)</f>
        <v>11.8</v>
      </c>
    </row>
    <row r="83" spans="1:14" ht="13.5">
      <c r="A83" s="2" t="s">
        <v>5</v>
      </c>
      <c r="B83" s="2"/>
      <c r="C83" s="2"/>
      <c r="D83" s="2">
        <f>SUM(F79+G79)/2</f>
        <v>17.7</v>
      </c>
      <c r="E83" s="2"/>
      <c r="F83" s="2"/>
      <c r="G83" s="2"/>
      <c r="H83" s="2"/>
      <c r="I83" s="2"/>
      <c r="J83" s="2"/>
      <c r="K83" s="2"/>
      <c r="L83" s="2"/>
      <c r="M83" s="2"/>
      <c r="N83" s="2"/>
    </row>
    <row r="84" ht="13.5">
      <c r="A84" s="1" t="s">
        <v>44</v>
      </c>
    </row>
    <row r="85" spans="1:18" ht="13.5">
      <c r="A85" s="3" t="s">
        <v>0</v>
      </c>
      <c r="B85" s="3" t="s">
        <v>6</v>
      </c>
      <c r="C85" s="3" t="s">
        <v>7</v>
      </c>
      <c r="D85" s="3" t="s">
        <v>14</v>
      </c>
      <c r="E85" s="3" t="s">
        <v>12</v>
      </c>
      <c r="F85" s="3" t="s">
        <v>11</v>
      </c>
      <c r="G85" s="3" t="s">
        <v>8</v>
      </c>
      <c r="H85" s="3" t="s">
        <v>8</v>
      </c>
      <c r="I85" s="3" t="s">
        <v>39</v>
      </c>
      <c r="J85" s="3" t="s">
        <v>39</v>
      </c>
      <c r="K85" s="3" t="s">
        <v>41</v>
      </c>
      <c r="L85" s="3" t="s">
        <v>40</v>
      </c>
      <c r="M85" s="3" t="s">
        <v>17</v>
      </c>
      <c r="N85" s="3" t="s">
        <v>11</v>
      </c>
      <c r="O85" s="3" t="s">
        <v>22</v>
      </c>
      <c r="P85" s="3" t="s">
        <v>35</v>
      </c>
      <c r="Q85" s="3" t="s">
        <v>39</v>
      </c>
      <c r="R85" s="3" t="s">
        <v>39</v>
      </c>
    </row>
    <row r="86" spans="4:18" ht="13.5">
      <c r="D86" s="3" t="s">
        <v>15</v>
      </c>
      <c r="E86" s="3" t="s">
        <v>13</v>
      </c>
      <c r="F86" s="3" t="s">
        <v>9</v>
      </c>
      <c r="G86" s="3" t="s">
        <v>9</v>
      </c>
      <c r="H86" s="3" t="s">
        <v>38</v>
      </c>
      <c r="I86" s="3" t="s">
        <v>10</v>
      </c>
      <c r="J86" s="3" t="s">
        <v>10</v>
      </c>
      <c r="K86" s="3" t="s">
        <v>37</v>
      </c>
      <c r="L86" s="3" t="s">
        <v>36</v>
      </c>
      <c r="M86" s="3" t="s">
        <v>35</v>
      </c>
      <c r="N86" s="3" t="s">
        <v>19</v>
      </c>
      <c r="O86" s="3" t="s">
        <v>19</v>
      </c>
      <c r="P86" s="3" t="s">
        <v>19</v>
      </c>
      <c r="Q86" s="3" t="s">
        <v>34</v>
      </c>
      <c r="R86" s="3" t="s">
        <v>34</v>
      </c>
    </row>
    <row r="87" spans="4:18" ht="13.5">
      <c r="D87" s="3" t="s">
        <v>16</v>
      </c>
      <c r="E87" s="3" t="s">
        <v>33</v>
      </c>
      <c r="F87" s="3" t="s">
        <v>10</v>
      </c>
      <c r="G87" s="3" t="s">
        <v>10</v>
      </c>
      <c r="H87" s="3" t="s">
        <v>10</v>
      </c>
      <c r="I87" s="3" t="s">
        <v>32</v>
      </c>
      <c r="J87" s="3" t="s">
        <v>31</v>
      </c>
      <c r="M87" s="3" t="s">
        <v>30</v>
      </c>
      <c r="N87" s="3" t="s">
        <v>20</v>
      </c>
      <c r="O87" s="3" t="s">
        <v>20</v>
      </c>
      <c r="P87" s="3" t="s">
        <v>29</v>
      </c>
      <c r="Q87" s="3" t="s">
        <v>28</v>
      </c>
      <c r="R87" s="3" t="s">
        <v>27</v>
      </c>
    </row>
    <row r="88" spans="9:18" ht="13.5">
      <c r="I88" s="3" t="s">
        <v>26</v>
      </c>
      <c r="J88" s="3" t="s">
        <v>26</v>
      </c>
      <c r="K88" s="3" t="s">
        <v>25</v>
      </c>
      <c r="L88" s="3" t="s">
        <v>24</v>
      </c>
      <c r="N88" s="3" t="s">
        <v>21</v>
      </c>
      <c r="O88" s="3" t="s">
        <v>21</v>
      </c>
      <c r="P88" s="3" t="s">
        <v>23</v>
      </c>
      <c r="Q88" s="3" t="s">
        <v>18</v>
      </c>
      <c r="R88" s="3" t="s">
        <v>18</v>
      </c>
    </row>
    <row r="89" spans="1:18" ht="13.5">
      <c r="A89" s="3">
        <v>1</v>
      </c>
      <c r="B89" s="3">
        <v>3</v>
      </c>
      <c r="C89" s="3">
        <v>2000</v>
      </c>
      <c r="D89" s="3">
        <v>0</v>
      </c>
      <c r="E89" s="2">
        <f aca="true" t="shared" si="4" ref="E89:E119">IF((F89+G89)/2-10&lt;=0,0,(F89+G89)/2-10)</f>
        <v>5.5</v>
      </c>
      <c r="F89" s="3">
        <v>22.5</v>
      </c>
      <c r="G89" s="3">
        <v>8.5</v>
      </c>
      <c r="I89" s="3">
        <v>18.6</v>
      </c>
      <c r="K89" s="3">
        <v>19.6</v>
      </c>
      <c r="L89" s="3">
        <v>3.9</v>
      </c>
      <c r="M89" s="3">
        <v>63.6</v>
      </c>
      <c r="N89" s="3">
        <v>48.6</v>
      </c>
      <c r="O89" s="3">
        <v>12.6</v>
      </c>
      <c r="P89" s="3">
        <v>176.4</v>
      </c>
      <c r="Q89" s="3">
        <v>7.7</v>
      </c>
      <c r="R89" s="3">
        <v>11.8</v>
      </c>
    </row>
    <row r="90" spans="1:18" ht="13.5">
      <c r="A90" s="3">
        <v>2</v>
      </c>
      <c r="B90" s="3">
        <v>3</v>
      </c>
      <c r="C90" s="3">
        <v>2000</v>
      </c>
      <c r="D90" s="3">
        <v>0</v>
      </c>
      <c r="E90" s="2">
        <f t="shared" si="4"/>
        <v>4.799999999999999</v>
      </c>
      <c r="F90" s="3">
        <v>21.4</v>
      </c>
      <c r="G90" s="3">
        <v>8.2</v>
      </c>
      <c r="I90" s="3">
        <v>18.2</v>
      </c>
      <c r="K90" s="3">
        <v>21.1</v>
      </c>
      <c r="L90" s="3">
        <v>4</v>
      </c>
      <c r="M90" s="3">
        <v>74.1</v>
      </c>
      <c r="N90" s="3">
        <v>57</v>
      </c>
      <c r="O90" s="3">
        <v>9.8</v>
      </c>
      <c r="P90" s="3">
        <v>236.2</v>
      </c>
      <c r="Q90" s="3">
        <v>7.6</v>
      </c>
      <c r="R90" s="3">
        <v>11.8</v>
      </c>
    </row>
    <row r="91" spans="1:18" ht="13.5">
      <c r="A91" s="3">
        <v>3</v>
      </c>
      <c r="B91" s="3">
        <v>3</v>
      </c>
      <c r="C91" s="3">
        <v>2000</v>
      </c>
      <c r="D91" s="3">
        <v>0</v>
      </c>
      <c r="E91" s="2">
        <f t="shared" si="4"/>
        <v>5.149999999999999</v>
      </c>
      <c r="F91" s="3">
        <v>24.2</v>
      </c>
      <c r="G91" s="3">
        <v>6.1</v>
      </c>
      <c r="I91" s="3">
        <v>17.6</v>
      </c>
      <c r="K91" s="3">
        <v>21.5</v>
      </c>
      <c r="L91" s="3">
        <v>5.2</v>
      </c>
      <c r="M91" s="3">
        <v>71.2</v>
      </c>
      <c r="N91" s="3">
        <v>104.6</v>
      </c>
      <c r="O91" s="3">
        <v>20.2</v>
      </c>
      <c r="P91" s="3">
        <v>485.5</v>
      </c>
      <c r="Q91" s="3">
        <v>7.5</v>
      </c>
      <c r="R91" s="3">
        <v>11.7</v>
      </c>
    </row>
    <row r="92" spans="1:18" ht="13.5">
      <c r="A92" s="3">
        <v>4</v>
      </c>
      <c r="B92" s="3">
        <v>3</v>
      </c>
      <c r="C92" s="3">
        <v>2000</v>
      </c>
      <c r="D92" s="3">
        <v>0</v>
      </c>
      <c r="E92" s="2">
        <f t="shared" si="4"/>
        <v>9.2</v>
      </c>
      <c r="F92" s="3">
        <v>28</v>
      </c>
      <c r="G92" s="3">
        <v>10.4</v>
      </c>
      <c r="I92" s="3">
        <v>18.1</v>
      </c>
      <c r="K92" s="3">
        <v>20.6</v>
      </c>
      <c r="L92" s="3">
        <v>5.4</v>
      </c>
      <c r="M92" s="3">
        <v>70.7</v>
      </c>
      <c r="N92" s="3">
        <v>52.7</v>
      </c>
      <c r="O92" s="3">
        <v>10.6</v>
      </c>
      <c r="P92" s="3">
        <v>255.1</v>
      </c>
      <c r="Q92" s="3">
        <v>7.5</v>
      </c>
      <c r="R92" s="3">
        <v>11.7</v>
      </c>
    </row>
    <row r="93" spans="1:18" ht="13.5">
      <c r="A93" s="3">
        <v>5</v>
      </c>
      <c r="B93" s="3">
        <v>3</v>
      </c>
      <c r="C93" s="3">
        <v>2000</v>
      </c>
      <c r="D93" s="3">
        <v>0</v>
      </c>
      <c r="E93" s="2">
        <f t="shared" si="4"/>
        <v>6.149999999999999</v>
      </c>
      <c r="F93" s="3">
        <v>23.3</v>
      </c>
      <c r="G93" s="3">
        <v>9</v>
      </c>
      <c r="I93" s="3">
        <v>18.8</v>
      </c>
      <c r="K93" s="3">
        <v>20.3</v>
      </c>
      <c r="L93" s="3">
        <v>4.2</v>
      </c>
      <c r="M93" s="3">
        <v>73</v>
      </c>
      <c r="N93" s="3">
        <v>53.3</v>
      </c>
      <c r="O93" s="3">
        <v>10.1</v>
      </c>
      <c r="P93" s="3">
        <v>242.5</v>
      </c>
      <c r="Q93" s="3">
        <v>7.5</v>
      </c>
      <c r="R93" s="3">
        <v>11.7</v>
      </c>
    </row>
    <row r="94" spans="1:18" ht="13.5">
      <c r="A94" s="3">
        <v>6</v>
      </c>
      <c r="B94" s="3">
        <v>3</v>
      </c>
      <c r="C94" s="3">
        <v>2000</v>
      </c>
      <c r="D94" s="3">
        <v>0</v>
      </c>
      <c r="E94" s="2">
        <f t="shared" si="4"/>
        <v>8.55</v>
      </c>
      <c r="F94" s="3">
        <v>27.5</v>
      </c>
      <c r="G94" s="3">
        <v>9.6</v>
      </c>
      <c r="I94" s="3">
        <v>19.3</v>
      </c>
      <c r="K94" s="3">
        <v>16.4</v>
      </c>
      <c r="L94" s="3">
        <v>4.2</v>
      </c>
      <c r="M94" s="3">
        <v>75.4</v>
      </c>
      <c r="N94" s="3">
        <v>66.8</v>
      </c>
      <c r="O94" s="3">
        <v>11.4</v>
      </c>
      <c r="P94" s="3">
        <v>274.4</v>
      </c>
      <c r="Q94" s="3">
        <v>7.4</v>
      </c>
      <c r="R94" s="3">
        <v>11.7</v>
      </c>
    </row>
    <row r="95" spans="1:18" ht="13.5">
      <c r="A95" s="3">
        <v>7</v>
      </c>
      <c r="B95" s="3">
        <v>3</v>
      </c>
      <c r="C95" s="3">
        <v>2000</v>
      </c>
      <c r="D95" s="3">
        <v>0</v>
      </c>
      <c r="E95" s="2">
        <f t="shared" si="4"/>
        <v>5.649999999999999</v>
      </c>
      <c r="F95" s="3">
        <v>16.7</v>
      </c>
      <c r="G95" s="3">
        <v>14.6</v>
      </c>
      <c r="I95" s="3">
        <v>19.9</v>
      </c>
      <c r="K95" s="3">
        <v>7.8</v>
      </c>
      <c r="L95" s="3">
        <v>1.8</v>
      </c>
      <c r="M95" s="3">
        <v>77.4</v>
      </c>
      <c r="N95" s="3">
        <v>85</v>
      </c>
      <c r="O95" s="3">
        <v>13.6</v>
      </c>
      <c r="P95" s="3">
        <v>326.8</v>
      </c>
      <c r="Q95" s="3">
        <v>7.4</v>
      </c>
      <c r="R95" s="3">
        <v>11.7</v>
      </c>
    </row>
    <row r="96" spans="1:18" ht="13.5">
      <c r="A96" s="3">
        <v>8</v>
      </c>
      <c r="B96" s="3">
        <v>3</v>
      </c>
      <c r="C96" s="3">
        <v>2000</v>
      </c>
      <c r="D96" s="3">
        <v>0</v>
      </c>
      <c r="E96" s="2">
        <f t="shared" si="4"/>
        <v>5.549999999999999</v>
      </c>
      <c r="F96" s="3">
        <v>19.4</v>
      </c>
      <c r="G96" s="3">
        <v>11.7</v>
      </c>
      <c r="I96" s="3">
        <v>18</v>
      </c>
      <c r="K96" s="3">
        <v>16.9</v>
      </c>
      <c r="L96" s="3">
        <v>3.3</v>
      </c>
      <c r="M96" s="3">
        <v>74.8</v>
      </c>
      <c r="N96" s="3">
        <v>108.6</v>
      </c>
      <c r="O96" s="3">
        <v>16.6</v>
      </c>
      <c r="P96" s="3">
        <v>399.5</v>
      </c>
      <c r="Q96" s="3">
        <v>7.3</v>
      </c>
      <c r="R96" s="3">
        <v>11.6</v>
      </c>
    </row>
    <row r="97" spans="1:18" ht="13.5">
      <c r="A97" s="3">
        <v>9</v>
      </c>
      <c r="B97" s="3">
        <v>3</v>
      </c>
      <c r="C97" s="3">
        <v>2000</v>
      </c>
      <c r="D97" s="3">
        <v>0</v>
      </c>
      <c r="E97" s="2">
        <f t="shared" si="4"/>
        <v>5.199999999999999</v>
      </c>
      <c r="F97" s="3">
        <v>24.5</v>
      </c>
      <c r="G97" s="3">
        <v>5.9</v>
      </c>
      <c r="I97" s="3">
        <v>16.7</v>
      </c>
      <c r="K97" s="3">
        <v>18.5</v>
      </c>
      <c r="L97" s="3">
        <v>4.7</v>
      </c>
      <c r="M97" s="3">
        <v>72.7</v>
      </c>
      <c r="N97" s="3">
        <v>47.9</v>
      </c>
      <c r="O97" s="3">
        <v>9.2</v>
      </c>
      <c r="P97" s="3">
        <v>220.2</v>
      </c>
      <c r="Q97" s="3">
        <v>7.3</v>
      </c>
      <c r="R97" s="3">
        <v>11.6</v>
      </c>
    </row>
    <row r="98" spans="1:18" ht="13.5">
      <c r="A98" s="3">
        <v>10</v>
      </c>
      <c r="B98" s="3">
        <v>3</v>
      </c>
      <c r="C98" s="3">
        <v>2000</v>
      </c>
      <c r="D98" s="3">
        <v>0</v>
      </c>
      <c r="E98" s="2">
        <f t="shared" si="4"/>
        <v>4.1</v>
      </c>
      <c r="F98" s="3">
        <v>20.5</v>
      </c>
      <c r="G98" s="3">
        <v>7.7</v>
      </c>
      <c r="I98" s="3">
        <v>17.2</v>
      </c>
      <c r="K98" s="3">
        <v>12.9</v>
      </c>
      <c r="L98" s="3">
        <v>3.1</v>
      </c>
      <c r="M98" s="3">
        <v>71.1</v>
      </c>
      <c r="N98" s="3">
        <v>49.9</v>
      </c>
      <c r="O98" s="3">
        <v>10.5</v>
      </c>
      <c r="P98" s="3">
        <v>252.7</v>
      </c>
      <c r="Q98" s="3">
        <v>7.2</v>
      </c>
      <c r="R98" s="3">
        <v>11.5</v>
      </c>
    </row>
    <row r="99" spans="1:18" ht="13.5">
      <c r="A99" s="3">
        <v>11</v>
      </c>
      <c r="B99" s="3">
        <v>3</v>
      </c>
      <c r="C99" s="3">
        <v>2000</v>
      </c>
      <c r="D99" s="3">
        <v>0</v>
      </c>
      <c r="E99" s="2">
        <f t="shared" si="4"/>
        <v>8.5</v>
      </c>
      <c r="F99" s="3">
        <v>28.8</v>
      </c>
      <c r="G99" s="3">
        <v>8.2</v>
      </c>
      <c r="I99" s="3">
        <v>17.4</v>
      </c>
      <c r="K99" s="3">
        <v>17.9</v>
      </c>
      <c r="L99" s="3">
        <v>7.3</v>
      </c>
      <c r="M99" s="3">
        <v>75.3</v>
      </c>
      <c r="N99" s="3">
        <v>55</v>
      </c>
      <c r="O99" s="3">
        <v>9.4</v>
      </c>
      <c r="P99" s="3">
        <v>225.9</v>
      </c>
      <c r="Q99" s="3">
        <v>7.2</v>
      </c>
      <c r="R99" s="3">
        <v>11.5</v>
      </c>
    </row>
    <row r="100" spans="1:18" ht="13.5">
      <c r="A100" s="3">
        <v>12</v>
      </c>
      <c r="B100" s="3">
        <v>3</v>
      </c>
      <c r="C100" s="3">
        <v>2000</v>
      </c>
      <c r="D100" s="3">
        <v>1</v>
      </c>
      <c r="E100" s="2">
        <f t="shared" si="4"/>
        <v>12.100000000000001</v>
      </c>
      <c r="F100" s="3">
        <v>26.9</v>
      </c>
      <c r="G100" s="3">
        <v>17.3</v>
      </c>
      <c r="I100" s="3">
        <v>19</v>
      </c>
      <c r="K100" s="3">
        <v>17.5</v>
      </c>
      <c r="L100" s="3">
        <v>6.3</v>
      </c>
      <c r="M100" s="3">
        <v>55.1</v>
      </c>
      <c r="N100" s="3">
        <v>101.9</v>
      </c>
      <c r="O100" s="3">
        <v>23.4</v>
      </c>
      <c r="P100" s="3">
        <v>560.8</v>
      </c>
      <c r="Q100" s="3">
        <v>7.2</v>
      </c>
      <c r="R100" s="3">
        <v>11.5</v>
      </c>
    </row>
    <row r="101" spans="1:18" ht="13.5">
      <c r="A101" s="3">
        <v>13</v>
      </c>
      <c r="B101" s="3">
        <v>3</v>
      </c>
      <c r="C101" s="3">
        <v>2000</v>
      </c>
      <c r="D101" s="3">
        <v>17.2</v>
      </c>
      <c r="E101" s="2">
        <f t="shared" si="4"/>
        <v>5.85</v>
      </c>
      <c r="F101" s="3">
        <v>17.7</v>
      </c>
      <c r="G101" s="3">
        <v>14</v>
      </c>
      <c r="I101" s="3">
        <v>19.3</v>
      </c>
      <c r="K101" s="3">
        <v>4.9</v>
      </c>
      <c r="L101" s="3">
        <v>1.2</v>
      </c>
      <c r="M101" s="3">
        <v>54.1</v>
      </c>
      <c r="N101" s="3">
        <v>98.8</v>
      </c>
      <c r="O101" s="3">
        <v>19</v>
      </c>
      <c r="P101" s="3">
        <v>455.4</v>
      </c>
      <c r="Q101" s="3">
        <v>7.2</v>
      </c>
      <c r="R101" s="3">
        <v>11.5</v>
      </c>
    </row>
    <row r="102" spans="1:18" ht="13.5">
      <c r="A102" s="3">
        <v>14</v>
      </c>
      <c r="B102" s="3">
        <v>3</v>
      </c>
      <c r="C102" s="3">
        <v>2000</v>
      </c>
      <c r="D102" s="3">
        <v>0</v>
      </c>
      <c r="E102" s="2">
        <f t="shared" si="4"/>
        <v>2.4000000000000004</v>
      </c>
      <c r="F102" s="3">
        <v>15</v>
      </c>
      <c r="G102" s="3">
        <v>9.8</v>
      </c>
      <c r="I102" s="3">
        <v>15.1</v>
      </c>
      <c r="K102" s="3">
        <v>20.2</v>
      </c>
      <c r="L102" s="3">
        <v>2.9</v>
      </c>
      <c r="M102" s="3">
        <v>82.4</v>
      </c>
      <c r="N102" s="3">
        <v>96</v>
      </c>
      <c r="O102" s="3">
        <v>32.1</v>
      </c>
      <c r="P102" s="3">
        <v>771.3</v>
      </c>
      <c r="Q102" s="3">
        <v>9</v>
      </c>
      <c r="R102" s="3">
        <v>12.8</v>
      </c>
    </row>
    <row r="103" spans="1:18" ht="13.5">
      <c r="A103" s="3">
        <v>15</v>
      </c>
      <c r="B103" s="3">
        <v>3</v>
      </c>
      <c r="C103" s="3">
        <v>2000</v>
      </c>
      <c r="D103" s="3">
        <v>0</v>
      </c>
      <c r="E103" s="2">
        <f t="shared" si="4"/>
        <v>1.0999999999999996</v>
      </c>
      <c r="F103" s="3">
        <v>18.5</v>
      </c>
      <c r="G103" s="3">
        <v>3.7</v>
      </c>
      <c r="I103" s="3">
        <v>13.2</v>
      </c>
      <c r="K103" s="3">
        <v>17.6</v>
      </c>
      <c r="L103" s="3">
        <v>3</v>
      </c>
      <c r="M103" s="3">
        <v>71</v>
      </c>
      <c r="N103" s="3">
        <v>125.2</v>
      </c>
      <c r="O103" s="3">
        <v>25.1</v>
      </c>
      <c r="P103" s="3">
        <v>602.8</v>
      </c>
      <c r="Q103" s="3">
        <v>10.2</v>
      </c>
      <c r="R103" s="3">
        <v>13.4</v>
      </c>
    </row>
    <row r="104" spans="1:18" ht="13.5">
      <c r="A104" s="3">
        <v>16</v>
      </c>
      <c r="B104" s="3">
        <v>3</v>
      </c>
      <c r="C104" s="3">
        <v>2000</v>
      </c>
      <c r="D104" s="3">
        <v>0</v>
      </c>
      <c r="E104" s="2">
        <f t="shared" si="4"/>
        <v>4.300000000000001</v>
      </c>
      <c r="F104" s="3">
        <v>17.7</v>
      </c>
      <c r="G104" s="3">
        <v>10.9</v>
      </c>
      <c r="I104" s="3">
        <v>15.8</v>
      </c>
      <c r="K104" s="3">
        <v>18.4</v>
      </c>
      <c r="L104" s="3">
        <v>2.3</v>
      </c>
      <c r="M104" s="3">
        <v>70.4</v>
      </c>
      <c r="N104" s="3">
        <v>64</v>
      </c>
      <c r="O104" s="3">
        <v>15.6</v>
      </c>
      <c r="P104" s="3">
        <v>374.6</v>
      </c>
      <c r="Q104" s="3">
        <v>10.2</v>
      </c>
      <c r="R104" s="3">
        <v>13.3</v>
      </c>
    </row>
    <row r="105" spans="1:18" ht="13.5">
      <c r="A105" s="3">
        <v>17</v>
      </c>
      <c r="B105" s="3">
        <v>3</v>
      </c>
      <c r="C105" s="3">
        <v>2000</v>
      </c>
      <c r="D105" s="3">
        <v>0</v>
      </c>
      <c r="E105" s="2">
        <f t="shared" si="4"/>
        <v>2.1499999999999986</v>
      </c>
      <c r="F105" s="3">
        <v>18.2</v>
      </c>
      <c r="G105" s="3">
        <v>6.1</v>
      </c>
      <c r="I105" s="3">
        <v>14.9</v>
      </c>
      <c r="K105" s="3">
        <v>18.2</v>
      </c>
      <c r="L105" s="3">
        <v>2.7</v>
      </c>
      <c r="M105" s="3">
        <v>79.3</v>
      </c>
      <c r="N105" s="3">
        <v>98.8</v>
      </c>
      <c r="O105" s="3">
        <v>20.3</v>
      </c>
      <c r="P105" s="3">
        <v>487.5</v>
      </c>
      <c r="Q105" s="3">
        <v>10.1</v>
      </c>
      <c r="R105" s="3">
        <v>13.3</v>
      </c>
    </row>
    <row r="106" spans="1:18" ht="13.5">
      <c r="A106" s="3">
        <v>18</v>
      </c>
      <c r="B106" s="3">
        <v>3</v>
      </c>
      <c r="C106" s="3">
        <v>2000</v>
      </c>
      <c r="D106" s="3">
        <v>0</v>
      </c>
      <c r="E106" s="2">
        <f t="shared" si="4"/>
        <v>4.949999999999999</v>
      </c>
      <c r="F106" s="3">
        <v>26</v>
      </c>
      <c r="G106" s="3">
        <v>3.9</v>
      </c>
      <c r="I106" s="3">
        <v>14.3</v>
      </c>
      <c r="K106" s="3">
        <v>18</v>
      </c>
      <c r="L106" s="3">
        <v>6.6</v>
      </c>
      <c r="M106" s="3">
        <v>78.8</v>
      </c>
      <c r="N106" s="3">
        <v>30.8</v>
      </c>
      <c r="O106" s="3">
        <v>6.8</v>
      </c>
      <c r="P106" s="3">
        <v>163.9</v>
      </c>
      <c r="Q106" s="3">
        <v>10.1</v>
      </c>
      <c r="R106" s="3">
        <v>13.2</v>
      </c>
    </row>
    <row r="107" spans="1:18" ht="13.5">
      <c r="A107" s="3">
        <v>19</v>
      </c>
      <c r="B107" s="3">
        <v>3</v>
      </c>
      <c r="C107" s="3">
        <v>2000</v>
      </c>
      <c r="D107" s="3">
        <v>0</v>
      </c>
      <c r="E107" s="2">
        <f t="shared" si="4"/>
        <v>12.05</v>
      </c>
      <c r="F107" s="3">
        <v>28.6</v>
      </c>
      <c r="G107" s="3">
        <v>15.5</v>
      </c>
      <c r="I107" s="3">
        <v>16.4</v>
      </c>
      <c r="K107" s="3">
        <v>10.4</v>
      </c>
      <c r="L107" s="3">
        <v>5.6</v>
      </c>
      <c r="M107" s="3">
        <v>48.5</v>
      </c>
      <c r="N107" s="3">
        <v>76.6</v>
      </c>
      <c r="O107" s="3">
        <v>24.5</v>
      </c>
      <c r="P107" s="3">
        <v>587.4</v>
      </c>
      <c r="Q107" s="3">
        <v>10</v>
      </c>
      <c r="R107" s="3">
        <v>13.2</v>
      </c>
    </row>
    <row r="108" spans="1:18" ht="13.5">
      <c r="A108" s="3">
        <v>20</v>
      </c>
      <c r="B108" s="3">
        <v>3</v>
      </c>
      <c r="C108" s="3">
        <v>2000</v>
      </c>
      <c r="D108" s="3">
        <v>0</v>
      </c>
      <c r="E108" s="2">
        <f t="shared" si="4"/>
        <v>8</v>
      </c>
      <c r="F108" s="3">
        <v>23.7</v>
      </c>
      <c r="G108" s="3">
        <v>12.3</v>
      </c>
      <c r="I108" s="3">
        <v>16.9</v>
      </c>
      <c r="K108" s="3">
        <v>17.6</v>
      </c>
      <c r="L108" s="3">
        <v>4.7</v>
      </c>
      <c r="M108" s="3">
        <v>65.8</v>
      </c>
      <c r="N108" s="3">
        <v>99.6</v>
      </c>
      <c r="O108" s="3">
        <v>18.9</v>
      </c>
      <c r="P108" s="3">
        <v>453.2</v>
      </c>
      <c r="Q108" s="3">
        <v>9.9</v>
      </c>
      <c r="R108" s="3">
        <v>13.1</v>
      </c>
    </row>
    <row r="109" spans="1:18" ht="13.5">
      <c r="A109" s="3">
        <v>21</v>
      </c>
      <c r="B109" s="3">
        <v>3</v>
      </c>
      <c r="C109" s="3">
        <v>2000</v>
      </c>
      <c r="D109" s="3">
        <v>18.4</v>
      </c>
      <c r="E109" s="2">
        <f t="shared" si="4"/>
        <v>10.350000000000001</v>
      </c>
      <c r="F109" s="3">
        <v>23.9</v>
      </c>
      <c r="G109" s="3">
        <v>16.8</v>
      </c>
      <c r="I109" s="3">
        <v>17.8</v>
      </c>
      <c r="K109" s="3">
        <v>7</v>
      </c>
      <c r="L109" s="3">
        <v>3.6</v>
      </c>
      <c r="M109" s="3">
        <v>63.6</v>
      </c>
      <c r="N109" s="3">
        <v>62.9</v>
      </c>
      <c r="O109" s="3">
        <v>19.1</v>
      </c>
      <c r="P109" s="3">
        <v>457.4</v>
      </c>
      <c r="Q109" s="3">
        <v>9.8</v>
      </c>
      <c r="R109" s="3">
        <v>13.1</v>
      </c>
    </row>
    <row r="110" spans="1:18" ht="13.5">
      <c r="A110" s="3">
        <v>22</v>
      </c>
      <c r="B110" s="3">
        <v>3</v>
      </c>
      <c r="C110" s="3">
        <v>2000</v>
      </c>
      <c r="D110" s="3">
        <v>0</v>
      </c>
      <c r="E110" s="2">
        <f t="shared" si="4"/>
        <v>1.9000000000000004</v>
      </c>
      <c r="F110" s="3">
        <v>15.4</v>
      </c>
      <c r="G110" s="3">
        <v>8.4</v>
      </c>
      <c r="I110" s="3">
        <v>14.5</v>
      </c>
      <c r="K110" s="3">
        <v>16.3</v>
      </c>
      <c r="L110" s="3">
        <v>3</v>
      </c>
      <c r="M110" s="3">
        <v>68.5</v>
      </c>
      <c r="N110" s="3">
        <v>76</v>
      </c>
      <c r="O110" s="3">
        <v>21.8</v>
      </c>
      <c r="P110" s="3">
        <v>523.6</v>
      </c>
      <c r="Q110" s="3">
        <v>11.4</v>
      </c>
      <c r="R110" s="3">
        <v>15.4</v>
      </c>
    </row>
    <row r="111" spans="1:18" ht="13.5">
      <c r="A111" s="3">
        <v>23</v>
      </c>
      <c r="B111" s="3">
        <v>3</v>
      </c>
      <c r="C111" s="3">
        <v>2000</v>
      </c>
      <c r="D111" s="3">
        <v>0</v>
      </c>
      <c r="E111" s="2">
        <f t="shared" si="4"/>
        <v>1.1500000000000004</v>
      </c>
      <c r="F111" s="3">
        <v>17.3</v>
      </c>
      <c r="G111" s="3">
        <v>5</v>
      </c>
      <c r="I111" s="3">
        <v>13.5</v>
      </c>
      <c r="K111" s="3">
        <v>11.8</v>
      </c>
      <c r="L111" s="3">
        <v>2.5</v>
      </c>
      <c r="M111" s="3">
        <v>65</v>
      </c>
      <c r="N111" s="3">
        <v>93</v>
      </c>
      <c r="O111" s="3">
        <v>21.7</v>
      </c>
      <c r="P111" s="3">
        <v>521.8</v>
      </c>
      <c r="Q111" s="3">
        <v>12.8</v>
      </c>
      <c r="R111" s="3">
        <v>17.1</v>
      </c>
    </row>
    <row r="112" spans="1:18" ht="13.5">
      <c r="A112" s="3">
        <v>24</v>
      </c>
      <c r="B112" s="3">
        <v>3</v>
      </c>
      <c r="C112" s="3">
        <v>2000</v>
      </c>
      <c r="D112" s="3">
        <v>0</v>
      </c>
      <c r="E112" s="2">
        <f t="shared" si="4"/>
        <v>2.700000000000001</v>
      </c>
      <c r="F112" s="3">
        <v>19.6</v>
      </c>
      <c r="G112" s="3">
        <v>5.8</v>
      </c>
      <c r="I112" s="3">
        <v>13.3</v>
      </c>
      <c r="K112" s="3">
        <v>12.1</v>
      </c>
      <c r="L112" s="3">
        <v>3</v>
      </c>
      <c r="M112" s="3">
        <v>77.5</v>
      </c>
      <c r="N112" s="3">
        <v>35.2</v>
      </c>
      <c r="O112" s="3">
        <v>10.6</v>
      </c>
      <c r="P112" s="3">
        <v>254.2</v>
      </c>
      <c r="Q112" s="3">
        <v>12.7</v>
      </c>
      <c r="R112" s="3">
        <v>16.7</v>
      </c>
    </row>
    <row r="113" spans="1:18" ht="13.5">
      <c r="A113" s="3">
        <v>25</v>
      </c>
      <c r="B113" s="3">
        <v>3</v>
      </c>
      <c r="C113" s="3">
        <v>2000</v>
      </c>
      <c r="D113" s="3">
        <v>0</v>
      </c>
      <c r="E113" s="2">
        <f t="shared" si="4"/>
        <v>4.4</v>
      </c>
      <c r="F113" s="3">
        <v>16.1</v>
      </c>
      <c r="G113" s="3">
        <v>12.7</v>
      </c>
      <c r="I113" s="3">
        <v>15.1</v>
      </c>
      <c r="K113" s="3">
        <v>8.7</v>
      </c>
      <c r="L113" s="3">
        <v>2.2</v>
      </c>
      <c r="M113" s="3">
        <v>71</v>
      </c>
      <c r="N113" s="3">
        <v>77.4</v>
      </c>
      <c r="O113" s="3">
        <v>17.7</v>
      </c>
      <c r="P113" s="3">
        <v>424.8</v>
      </c>
      <c r="Q113" s="3">
        <v>12.6</v>
      </c>
      <c r="R113" s="3">
        <v>16.4</v>
      </c>
    </row>
    <row r="114" spans="1:18" ht="13.5">
      <c r="A114" s="3">
        <v>26</v>
      </c>
      <c r="B114" s="3">
        <v>3</v>
      </c>
      <c r="C114" s="3">
        <v>2000</v>
      </c>
      <c r="D114" s="3">
        <v>0</v>
      </c>
      <c r="E114" s="2">
        <f t="shared" si="4"/>
        <v>2.6999999999999993</v>
      </c>
      <c r="F114" s="3">
        <v>17.3</v>
      </c>
      <c r="G114" s="3">
        <v>8.1</v>
      </c>
      <c r="I114" s="3">
        <v>14.1</v>
      </c>
      <c r="K114" s="3">
        <v>14.2</v>
      </c>
      <c r="L114" s="3">
        <v>2.3</v>
      </c>
      <c r="M114" s="3">
        <v>71</v>
      </c>
      <c r="N114" s="3">
        <v>88</v>
      </c>
      <c r="O114" s="3">
        <v>28.5</v>
      </c>
      <c r="P114" s="3">
        <v>683</v>
      </c>
      <c r="Q114" s="3">
        <v>12.5</v>
      </c>
      <c r="R114" s="3">
        <v>16.1</v>
      </c>
    </row>
    <row r="115" spans="1:18" ht="13.5">
      <c r="A115" s="3">
        <v>27</v>
      </c>
      <c r="B115" s="3">
        <v>3</v>
      </c>
      <c r="C115" s="3">
        <v>2000</v>
      </c>
      <c r="D115" s="3">
        <v>0</v>
      </c>
      <c r="E115" s="2">
        <f t="shared" si="4"/>
        <v>1.8000000000000007</v>
      </c>
      <c r="F115" s="3">
        <v>17.6</v>
      </c>
      <c r="G115" s="3">
        <v>6</v>
      </c>
      <c r="I115" s="3">
        <v>14.2</v>
      </c>
      <c r="K115" s="3">
        <v>15.6</v>
      </c>
      <c r="L115" s="3">
        <v>2.4</v>
      </c>
      <c r="M115" s="3">
        <v>80</v>
      </c>
      <c r="N115" s="3">
        <v>51.6</v>
      </c>
      <c r="O115" s="3">
        <v>11.1</v>
      </c>
      <c r="P115" s="3">
        <v>265.2</v>
      </c>
      <c r="Q115" s="3">
        <v>12.4</v>
      </c>
      <c r="R115" s="3">
        <v>15.9</v>
      </c>
    </row>
    <row r="116" spans="1:18" ht="13.5">
      <c r="A116" s="3">
        <v>28</v>
      </c>
      <c r="B116" s="3">
        <v>3</v>
      </c>
      <c r="C116" s="3">
        <v>2000</v>
      </c>
      <c r="D116" s="3">
        <v>0</v>
      </c>
      <c r="E116" s="2">
        <f t="shared" si="4"/>
        <v>3.4000000000000004</v>
      </c>
      <c r="F116" s="3">
        <v>18</v>
      </c>
      <c r="G116" s="3">
        <v>8.8</v>
      </c>
      <c r="I116" s="3">
        <v>15.6</v>
      </c>
      <c r="K116" s="3">
        <v>15.6</v>
      </c>
      <c r="L116" s="3">
        <v>3.2</v>
      </c>
      <c r="M116" s="3">
        <v>76.9</v>
      </c>
      <c r="N116" s="3">
        <v>33.4</v>
      </c>
      <c r="O116" s="3">
        <v>7.7</v>
      </c>
      <c r="P116" s="3">
        <v>185.1</v>
      </c>
      <c r="Q116" s="3">
        <v>12.2</v>
      </c>
      <c r="R116" s="3">
        <v>15.8</v>
      </c>
    </row>
    <row r="117" spans="1:18" ht="13.5">
      <c r="A117" s="3">
        <v>29</v>
      </c>
      <c r="B117" s="3">
        <v>3</v>
      </c>
      <c r="C117" s="3">
        <v>2000</v>
      </c>
      <c r="D117" s="3">
        <v>0.2</v>
      </c>
      <c r="E117" s="2">
        <f t="shared" si="4"/>
        <v>5.25</v>
      </c>
      <c r="F117" s="3">
        <v>21.7</v>
      </c>
      <c r="G117" s="3">
        <v>8.8</v>
      </c>
      <c r="I117" s="3">
        <v>14.9</v>
      </c>
      <c r="K117" s="3">
        <v>15.5</v>
      </c>
      <c r="L117" s="3">
        <v>4.1</v>
      </c>
      <c r="M117" s="3">
        <v>70.1</v>
      </c>
      <c r="N117" s="3">
        <v>41.9</v>
      </c>
      <c r="O117" s="3">
        <v>12</v>
      </c>
      <c r="P117" s="3">
        <v>287.4</v>
      </c>
      <c r="Q117" s="3">
        <v>12.1</v>
      </c>
      <c r="R117" s="3">
        <v>15.6</v>
      </c>
    </row>
    <row r="118" spans="1:18" ht="13.5">
      <c r="A118" s="3">
        <v>30</v>
      </c>
      <c r="B118" s="3">
        <v>3</v>
      </c>
      <c r="C118" s="3">
        <v>2000</v>
      </c>
      <c r="D118" s="3">
        <v>0</v>
      </c>
      <c r="E118" s="2">
        <f t="shared" si="4"/>
        <v>7.949999999999999</v>
      </c>
      <c r="F118" s="3">
        <v>22.2</v>
      </c>
      <c r="G118" s="3">
        <v>13.7</v>
      </c>
      <c r="I118" s="3">
        <v>16.2</v>
      </c>
      <c r="K118" s="3">
        <v>14.6</v>
      </c>
      <c r="L118" s="3">
        <v>2.8</v>
      </c>
      <c r="M118" s="3">
        <v>62.7</v>
      </c>
      <c r="N118" s="3">
        <v>57.1</v>
      </c>
      <c r="O118" s="3">
        <v>17.7</v>
      </c>
      <c r="P118" s="3">
        <v>425.4</v>
      </c>
      <c r="Q118" s="3">
        <v>11.8</v>
      </c>
      <c r="R118" s="3">
        <v>15.4</v>
      </c>
    </row>
    <row r="119" spans="1:18" ht="13.5">
      <c r="A119" s="3">
        <v>31</v>
      </c>
      <c r="B119" s="3">
        <v>3</v>
      </c>
      <c r="C119" s="3">
        <v>2000</v>
      </c>
      <c r="D119" s="3">
        <v>0</v>
      </c>
      <c r="E119" s="2">
        <f t="shared" si="4"/>
        <v>2.4000000000000004</v>
      </c>
      <c r="F119" s="3">
        <v>19.8</v>
      </c>
      <c r="G119" s="3">
        <v>5</v>
      </c>
      <c r="I119" s="3">
        <v>14.5</v>
      </c>
      <c r="K119" s="3">
        <v>15.8</v>
      </c>
      <c r="L119" s="3">
        <v>3.1</v>
      </c>
      <c r="M119" s="3">
        <v>77.3</v>
      </c>
      <c r="N119" s="3">
        <v>78.8</v>
      </c>
      <c r="O119" s="3">
        <v>14.2</v>
      </c>
      <c r="P119" s="3">
        <v>341.4</v>
      </c>
      <c r="Q119" s="3">
        <v>11.6</v>
      </c>
      <c r="R119" s="3">
        <v>15.4</v>
      </c>
    </row>
    <row r="121" spans="1:18" ht="13.5">
      <c r="A121" s="2" t="s">
        <v>1</v>
      </c>
      <c r="B121" s="2"/>
      <c r="C121" s="2"/>
      <c r="D121" s="2"/>
      <c r="E121" s="2"/>
      <c r="F121" s="2">
        <f aca="true" t="shared" si="5" ref="F121:M121">AVERAGE(F89:F119)</f>
        <v>21.2258064516129</v>
      </c>
      <c r="G121" s="2">
        <f t="shared" si="5"/>
        <v>9.435483870967744</v>
      </c>
      <c r="H121" s="2"/>
      <c r="I121" s="2">
        <f t="shared" si="5"/>
        <v>16.4</v>
      </c>
      <c r="J121" s="2"/>
      <c r="K121" s="2">
        <f t="shared" si="5"/>
        <v>15.59677419354839</v>
      </c>
      <c r="L121" s="2">
        <f t="shared" si="5"/>
        <v>3.6967741935483867</v>
      </c>
      <c r="M121" s="2">
        <f t="shared" si="5"/>
        <v>70.59032258064516</v>
      </c>
      <c r="N121" s="2"/>
      <c r="O121" s="2">
        <f>AVERAGE(O89:O119)</f>
        <v>16.18709677419355</v>
      </c>
      <c r="P121" s="2">
        <f>AVERAGE(P89:P119)</f>
        <v>384.5612903225806</v>
      </c>
      <c r="Q121" s="2">
        <f>AVERAGE(Q89:Q119)</f>
        <v>9.593548387096778</v>
      </c>
      <c r="R121" s="2">
        <f>AVERAGE(R89:R119)</f>
        <v>13.435483870967742</v>
      </c>
    </row>
    <row r="122" spans="1:16" ht="13.5">
      <c r="A122" s="2" t="s">
        <v>2</v>
      </c>
      <c r="B122" s="2"/>
      <c r="C122" s="2"/>
      <c r="D122" s="2">
        <f>SUM(D89:D119)</f>
        <v>36.8</v>
      </c>
      <c r="E122" s="2">
        <f>SUM(E89:E119)</f>
        <v>165.24999999999997</v>
      </c>
      <c r="F122" s="2"/>
      <c r="G122" s="2"/>
      <c r="H122" s="2"/>
      <c r="I122" s="2"/>
      <c r="J122" s="2"/>
      <c r="K122" s="2">
        <f>SUM(K89:K119)</f>
        <v>483.50000000000006</v>
      </c>
      <c r="L122" s="2">
        <f>SUM(L89:L119)</f>
        <v>114.59999999999998</v>
      </c>
      <c r="M122" s="2"/>
      <c r="N122" s="2"/>
      <c r="P122" s="2">
        <f>SUM(P89:P119)</f>
        <v>11921.399999999998</v>
      </c>
    </row>
    <row r="123" spans="1:18" ht="13.5">
      <c r="A123" s="2" t="s">
        <v>3</v>
      </c>
      <c r="B123" s="2"/>
      <c r="C123" s="2"/>
      <c r="D123" s="2"/>
      <c r="E123" s="2"/>
      <c r="F123" s="2">
        <f>MAX(F89:F119)</f>
        <v>28.8</v>
      </c>
      <c r="G123" s="2"/>
      <c r="H123" s="2"/>
      <c r="I123" s="2"/>
      <c r="J123" s="2"/>
      <c r="K123" s="2"/>
      <c r="L123" s="2"/>
      <c r="M123" s="2"/>
      <c r="N123" s="2">
        <f>MAX(N89:N119)</f>
        <v>125.2</v>
      </c>
      <c r="Q123" s="2">
        <f>MAX(Q89:Q119)</f>
        <v>12.8</v>
      </c>
      <c r="R123" s="2">
        <f>MAX(R89:R119)</f>
        <v>17.1</v>
      </c>
    </row>
    <row r="124" spans="1:18" ht="13.5">
      <c r="A124" s="2" t="s">
        <v>4</v>
      </c>
      <c r="B124" s="2"/>
      <c r="C124" s="2"/>
      <c r="D124" s="2"/>
      <c r="E124" s="2"/>
      <c r="F124" s="2"/>
      <c r="G124" s="2">
        <f>MIN(G89:G119)</f>
        <v>3.7</v>
      </c>
      <c r="H124" s="2"/>
      <c r="I124" s="2"/>
      <c r="J124" s="2"/>
      <c r="K124" s="2"/>
      <c r="L124" s="2"/>
      <c r="M124" s="2"/>
      <c r="N124" s="2"/>
      <c r="Q124" s="2">
        <f>MIN(Q89:Q119)</f>
        <v>7.2</v>
      </c>
      <c r="R124" s="2">
        <f>MIN(R89:R119)</f>
        <v>11.5</v>
      </c>
    </row>
    <row r="125" spans="1:14" ht="13.5">
      <c r="A125" s="2" t="s">
        <v>5</v>
      </c>
      <c r="B125" s="2"/>
      <c r="C125" s="2"/>
      <c r="D125" s="2">
        <f>SUM(F121+G121)/2</f>
        <v>15.330645161290322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ht="13.5">
      <c r="A126" s="1" t="s">
        <v>44</v>
      </c>
    </row>
    <row r="127" spans="1:18" ht="13.5">
      <c r="A127" s="3" t="s">
        <v>0</v>
      </c>
      <c r="B127" s="3" t="s">
        <v>6</v>
      </c>
      <c r="C127" s="3" t="s">
        <v>7</v>
      </c>
      <c r="D127" s="3" t="s">
        <v>14</v>
      </c>
      <c r="E127" s="3" t="s">
        <v>12</v>
      </c>
      <c r="F127" s="3" t="s">
        <v>11</v>
      </c>
      <c r="G127" s="3" t="s">
        <v>8</v>
      </c>
      <c r="H127" s="3" t="s">
        <v>8</v>
      </c>
      <c r="I127" s="3" t="s">
        <v>39</v>
      </c>
      <c r="J127" s="3" t="s">
        <v>39</v>
      </c>
      <c r="K127" s="3" t="s">
        <v>41</v>
      </c>
      <c r="L127" s="3" t="s">
        <v>40</v>
      </c>
      <c r="M127" s="3" t="s">
        <v>17</v>
      </c>
      <c r="N127" s="3" t="s">
        <v>11</v>
      </c>
      <c r="O127" s="3" t="s">
        <v>22</v>
      </c>
      <c r="P127" s="3" t="s">
        <v>35</v>
      </c>
      <c r="Q127" s="3" t="s">
        <v>39</v>
      </c>
      <c r="R127" s="3" t="s">
        <v>39</v>
      </c>
    </row>
    <row r="128" spans="4:18" ht="13.5">
      <c r="D128" s="3" t="s">
        <v>15</v>
      </c>
      <c r="E128" s="3" t="s">
        <v>13</v>
      </c>
      <c r="F128" s="3" t="s">
        <v>9</v>
      </c>
      <c r="G128" s="3" t="s">
        <v>9</v>
      </c>
      <c r="H128" s="3" t="s">
        <v>38</v>
      </c>
      <c r="I128" s="3" t="s">
        <v>10</v>
      </c>
      <c r="J128" s="3" t="s">
        <v>10</v>
      </c>
      <c r="K128" s="3" t="s">
        <v>37</v>
      </c>
      <c r="L128" s="3" t="s">
        <v>36</v>
      </c>
      <c r="M128" s="3" t="s">
        <v>35</v>
      </c>
      <c r="N128" s="3" t="s">
        <v>19</v>
      </c>
      <c r="O128" s="3" t="s">
        <v>19</v>
      </c>
      <c r="P128" s="3" t="s">
        <v>19</v>
      </c>
      <c r="Q128" s="3" t="s">
        <v>34</v>
      </c>
      <c r="R128" s="3" t="s">
        <v>34</v>
      </c>
    </row>
    <row r="129" spans="4:18" ht="13.5">
      <c r="D129" s="3" t="s">
        <v>16</v>
      </c>
      <c r="E129" s="3" t="s">
        <v>33</v>
      </c>
      <c r="F129" s="3" t="s">
        <v>10</v>
      </c>
      <c r="G129" s="3" t="s">
        <v>10</v>
      </c>
      <c r="H129" s="3" t="s">
        <v>10</v>
      </c>
      <c r="I129" s="3" t="s">
        <v>32</v>
      </c>
      <c r="J129" s="3" t="s">
        <v>31</v>
      </c>
      <c r="M129" s="3" t="s">
        <v>30</v>
      </c>
      <c r="N129" s="3" t="s">
        <v>20</v>
      </c>
      <c r="O129" s="3" t="s">
        <v>20</v>
      </c>
      <c r="P129" s="3" t="s">
        <v>29</v>
      </c>
      <c r="Q129" s="3" t="s">
        <v>28</v>
      </c>
      <c r="R129" s="3" t="s">
        <v>27</v>
      </c>
    </row>
    <row r="130" spans="9:18" ht="13.5">
      <c r="I130" s="3" t="s">
        <v>26</v>
      </c>
      <c r="J130" s="3" t="s">
        <v>26</v>
      </c>
      <c r="K130" s="3" t="s">
        <v>25</v>
      </c>
      <c r="L130" s="3" t="s">
        <v>24</v>
      </c>
      <c r="N130" s="3" t="s">
        <v>21</v>
      </c>
      <c r="O130" s="3" t="s">
        <v>21</v>
      </c>
      <c r="P130" s="3" t="s">
        <v>23</v>
      </c>
      <c r="Q130" s="3" t="s">
        <v>18</v>
      </c>
      <c r="R130" s="3" t="s">
        <v>18</v>
      </c>
    </row>
    <row r="131" spans="1:18" ht="13.5">
      <c r="A131" s="3">
        <v>1</v>
      </c>
      <c r="B131" s="3">
        <v>4</v>
      </c>
      <c r="C131" s="3">
        <v>2000</v>
      </c>
      <c r="D131" s="3">
        <v>0.4</v>
      </c>
      <c r="E131" s="2">
        <f aca="true" t="shared" si="6" ref="E131:E160">IF((F131+G131)/2-10&lt;=0,0,(F131+G131)/2-10)</f>
        <v>9.600000000000001</v>
      </c>
      <c r="F131" s="3">
        <v>25.4</v>
      </c>
      <c r="G131" s="3">
        <v>13.8</v>
      </c>
      <c r="I131" s="3">
        <v>15.5</v>
      </c>
      <c r="K131" s="3">
        <v>12.6</v>
      </c>
      <c r="L131" s="3">
        <v>5.6</v>
      </c>
      <c r="M131" s="3">
        <v>71.1</v>
      </c>
      <c r="N131" s="3">
        <v>61.3</v>
      </c>
      <c r="O131" s="3">
        <v>15.6</v>
      </c>
      <c r="P131" s="3">
        <v>375.4</v>
      </c>
      <c r="Q131" s="3">
        <v>11.4</v>
      </c>
      <c r="R131" s="3">
        <v>15.2</v>
      </c>
    </row>
    <row r="132" spans="1:18" ht="13.5">
      <c r="A132" s="3">
        <v>2</v>
      </c>
      <c r="B132" s="3">
        <v>4</v>
      </c>
      <c r="C132" s="3">
        <v>2000</v>
      </c>
      <c r="D132" s="3">
        <v>0.2</v>
      </c>
      <c r="E132" s="2">
        <f t="shared" si="6"/>
        <v>2.5999999999999996</v>
      </c>
      <c r="F132" s="3">
        <v>14.5</v>
      </c>
      <c r="G132" s="3">
        <v>10.7</v>
      </c>
      <c r="I132" s="3">
        <v>16.5</v>
      </c>
      <c r="K132" s="3">
        <v>6.3</v>
      </c>
      <c r="L132" s="3">
        <v>1.2</v>
      </c>
      <c r="M132" s="3">
        <v>56.1</v>
      </c>
      <c r="N132" s="3">
        <v>89.8</v>
      </c>
      <c r="O132" s="3">
        <v>22.8</v>
      </c>
      <c r="P132" s="3">
        <v>546.4</v>
      </c>
      <c r="Q132" s="3">
        <v>11.1</v>
      </c>
      <c r="R132" s="3">
        <v>14.9</v>
      </c>
    </row>
    <row r="133" spans="1:18" ht="13.5">
      <c r="A133" s="3">
        <v>3</v>
      </c>
      <c r="B133" s="3">
        <v>4</v>
      </c>
      <c r="C133" s="3">
        <v>2000</v>
      </c>
      <c r="D133" s="3">
        <v>0</v>
      </c>
      <c r="E133" s="2">
        <f t="shared" si="6"/>
        <v>1.8000000000000007</v>
      </c>
      <c r="F133" s="3">
        <v>17.3</v>
      </c>
      <c r="G133" s="3">
        <v>6.3</v>
      </c>
      <c r="I133" s="3">
        <v>14.4</v>
      </c>
      <c r="K133" s="3">
        <v>14.5</v>
      </c>
      <c r="L133" s="3">
        <v>3.2</v>
      </c>
      <c r="M133" s="3">
        <v>82.3</v>
      </c>
      <c r="N133" s="3">
        <v>34.1</v>
      </c>
      <c r="O133" s="3">
        <v>10.2</v>
      </c>
      <c r="P133" s="3">
        <v>245</v>
      </c>
      <c r="Q133" s="3">
        <v>10.9</v>
      </c>
      <c r="R133" s="3">
        <v>14.8</v>
      </c>
    </row>
    <row r="134" spans="1:18" ht="13.5">
      <c r="A134" s="3">
        <v>4</v>
      </c>
      <c r="B134" s="3">
        <v>4</v>
      </c>
      <c r="C134" s="3">
        <v>2000</v>
      </c>
      <c r="D134" s="3">
        <v>0</v>
      </c>
      <c r="E134" s="2">
        <f t="shared" si="6"/>
        <v>3.8999999999999986</v>
      </c>
      <c r="F134" s="3">
        <v>21.7</v>
      </c>
      <c r="G134" s="3">
        <v>6.1</v>
      </c>
      <c r="I134" s="3">
        <v>14.3</v>
      </c>
      <c r="K134" s="3">
        <v>6.3</v>
      </c>
      <c r="L134" s="3">
        <v>3.1</v>
      </c>
      <c r="M134" s="3">
        <v>66.8</v>
      </c>
      <c r="N134" s="3">
        <v>51.8</v>
      </c>
      <c r="O134" s="3">
        <v>12.6</v>
      </c>
      <c r="P134" s="3">
        <v>301.9</v>
      </c>
      <c r="Q134" s="3">
        <v>10.7</v>
      </c>
      <c r="R134" s="3">
        <v>14.4</v>
      </c>
    </row>
    <row r="135" spans="1:18" ht="13.5">
      <c r="A135" s="3">
        <v>5</v>
      </c>
      <c r="B135" s="3">
        <v>4</v>
      </c>
      <c r="C135" s="3">
        <v>2000</v>
      </c>
      <c r="D135" s="3">
        <v>1.6</v>
      </c>
      <c r="E135" s="2">
        <f t="shared" si="6"/>
        <v>6.300000000000001</v>
      </c>
      <c r="F135" s="3">
        <v>24.1</v>
      </c>
      <c r="G135" s="3">
        <v>8.5</v>
      </c>
      <c r="I135" s="3">
        <v>14.5</v>
      </c>
      <c r="K135" s="3">
        <v>12.2</v>
      </c>
      <c r="L135" s="3">
        <v>4.5</v>
      </c>
      <c r="M135" s="3">
        <v>71.2</v>
      </c>
      <c r="N135" s="3">
        <v>69</v>
      </c>
      <c r="O135" s="3">
        <v>18</v>
      </c>
      <c r="P135" s="3">
        <v>431.7</v>
      </c>
      <c r="Q135" s="3">
        <v>10.6</v>
      </c>
      <c r="R135" s="3">
        <v>14.3</v>
      </c>
    </row>
    <row r="136" spans="1:18" ht="13.5">
      <c r="A136" s="3">
        <v>6</v>
      </c>
      <c r="B136" s="3">
        <v>4</v>
      </c>
      <c r="C136" s="3">
        <v>2000</v>
      </c>
      <c r="D136" s="3">
        <v>18.4</v>
      </c>
      <c r="E136" s="2">
        <f t="shared" si="6"/>
        <v>9</v>
      </c>
      <c r="F136" s="3">
        <v>20.4</v>
      </c>
      <c r="G136" s="3">
        <v>17.6</v>
      </c>
      <c r="I136" s="3">
        <v>16.6</v>
      </c>
      <c r="K136" s="3">
        <v>2.7</v>
      </c>
      <c r="L136" s="3">
        <v>1</v>
      </c>
      <c r="M136" s="3">
        <v>66</v>
      </c>
      <c r="N136" s="3">
        <v>68.3</v>
      </c>
      <c r="O136" s="3">
        <v>19.3</v>
      </c>
      <c r="P136" s="3">
        <v>462.6</v>
      </c>
      <c r="Q136" s="3">
        <v>10.4</v>
      </c>
      <c r="R136" s="3">
        <v>14.1</v>
      </c>
    </row>
    <row r="137" spans="1:18" ht="13.5">
      <c r="A137" s="3">
        <v>7</v>
      </c>
      <c r="B137" s="3">
        <v>4</v>
      </c>
      <c r="C137" s="3">
        <v>2000</v>
      </c>
      <c r="D137" s="3">
        <v>5.8</v>
      </c>
      <c r="E137" s="2">
        <f t="shared" si="6"/>
        <v>6.449999999999999</v>
      </c>
      <c r="F137" s="3">
        <v>21</v>
      </c>
      <c r="G137" s="3">
        <v>11.9</v>
      </c>
      <c r="I137" s="3">
        <v>16.3</v>
      </c>
      <c r="K137" s="3">
        <v>9.1</v>
      </c>
      <c r="L137" s="3">
        <v>2.3</v>
      </c>
      <c r="M137" s="3">
        <v>86.1</v>
      </c>
      <c r="N137" s="3">
        <v>73.2</v>
      </c>
      <c r="O137" s="3">
        <v>12.8</v>
      </c>
      <c r="P137" s="3">
        <v>306.5</v>
      </c>
      <c r="Q137" s="3">
        <v>10.8</v>
      </c>
      <c r="R137" s="3">
        <v>14.7</v>
      </c>
    </row>
    <row r="138" spans="1:18" ht="13.5">
      <c r="A138" s="3">
        <v>8</v>
      </c>
      <c r="B138" s="3">
        <v>4</v>
      </c>
      <c r="C138" s="3">
        <v>2000</v>
      </c>
      <c r="D138" s="3">
        <v>0</v>
      </c>
      <c r="E138" s="2">
        <f t="shared" si="6"/>
        <v>2.1499999999999986</v>
      </c>
      <c r="F138" s="3">
        <v>16.4</v>
      </c>
      <c r="G138" s="3">
        <v>7.9</v>
      </c>
      <c r="I138" s="3">
        <v>14.5</v>
      </c>
      <c r="K138" s="3">
        <v>11.1</v>
      </c>
      <c r="L138" s="3">
        <v>2</v>
      </c>
      <c r="M138" s="3">
        <v>77.6</v>
      </c>
      <c r="N138" s="3">
        <v>53.6</v>
      </c>
      <c r="O138" s="3">
        <v>13.6</v>
      </c>
      <c r="P138" s="3">
        <v>325.2</v>
      </c>
      <c r="Q138" s="3">
        <v>15.4</v>
      </c>
      <c r="R138" s="3">
        <v>23.4</v>
      </c>
    </row>
    <row r="139" spans="1:18" ht="13.5">
      <c r="A139" s="3">
        <v>9</v>
      </c>
      <c r="B139" s="3">
        <v>4</v>
      </c>
      <c r="C139" s="3">
        <v>2000</v>
      </c>
      <c r="D139" s="3">
        <v>19.8</v>
      </c>
      <c r="E139" s="2">
        <f t="shared" si="6"/>
        <v>1.5</v>
      </c>
      <c r="F139" s="3">
        <v>14.1</v>
      </c>
      <c r="G139" s="3">
        <v>8.9</v>
      </c>
      <c r="I139" s="3">
        <v>13.3</v>
      </c>
      <c r="K139" s="3">
        <v>5.8</v>
      </c>
      <c r="L139" s="3">
        <v>1.7</v>
      </c>
      <c r="M139" s="3">
        <v>72.9</v>
      </c>
      <c r="N139" s="3">
        <v>59.8</v>
      </c>
      <c r="O139" s="3">
        <v>19.5</v>
      </c>
      <c r="P139" s="3">
        <v>468.4</v>
      </c>
      <c r="Q139" s="3">
        <v>15.2</v>
      </c>
      <c r="R139" s="3">
        <v>21.6</v>
      </c>
    </row>
    <row r="140" spans="1:18" ht="13.5">
      <c r="A140" s="3">
        <v>10</v>
      </c>
      <c r="B140" s="3">
        <v>4</v>
      </c>
      <c r="C140" s="3">
        <v>2000</v>
      </c>
      <c r="D140" s="3">
        <v>0.8</v>
      </c>
      <c r="E140" s="2">
        <f t="shared" si="6"/>
        <v>3.6999999999999993</v>
      </c>
      <c r="F140" s="3">
        <v>17.5</v>
      </c>
      <c r="G140" s="3">
        <v>9.9</v>
      </c>
      <c r="I140" s="3">
        <v>12.9</v>
      </c>
      <c r="K140" s="3">
        <v>6.8</v>
      </c>
      <c r="L140" s="3">
        <v>1.2</v>
      </c>
      <c r="M140" s="3">
        <v>79.6</v>
      </c>
      <c r="N140" s="3">
        <v>64</v>
      </c>
      <c r="O140" s="3">
        <v>19.6</v>
      </c>
      <c r="P140" s="3">
        <v>471.4</v>
      </c>
      <c r="Q140" s="3">
        <v>17.2</v>
      </c>
      <c r="R140" s="3">
        <v>24</v>
      </c>
    </row>
    <row r="141" spans="1:18" ht="13.5">
      <c r="A141" s="3">
        <v>11</v>
      </c>
      <c r="B141" s="3">
        <v>4</v>
      </c>
      <c r="C141" s="3">
        <v>2000</v>
      </c>
      <c r="D141" s="3">
        <v>0</v>
      </c>
      <c r="E141" s="2">
        <f t="shared" si="6"/>
        <v>3.3999999999999986</v>
      </c>
      <c r="F141" s="3">
        <v>15.7</v>
      </c>
      <c r="G141" s="3">
        <v>11.1</v>
      </c>
      <c r="I141" s="3">
        <v>14.1</v>
      </c>
      <c r="K141" s="3">
        <v>5</v>
      </c>
      <c r="L141" s="3">
        <v>1.4</v>
      </c>
      <c r="M141" s="3">
        <v>85.4</v>
      </c>
      <c r="N141" s="3">
        <v>56.6</v>
      </c>
      <c r="O141" s="3">
        <v>13.9</v>
      </c>
      <c r="P141" s="3">
        <v>334.6</v>
      </c>
      <c r="Q141" s="3">
        <v>20.7</v>
      </c>
      <c r="R141" s="3">
        <v>26</v>
      </c>
    </row>
    <row r="142" spans="1:18" ht="13.5">
      <c r="A142" s="3">
        <v>12</v>
      </c>
      <c r="B142" s="3">
        <v>4</v>
      </c>
      <c r="C142" s="3">
        <v>2000</v>
      </c>
      <c r="D142" s="3">
        <v>0</v>
      </c>
      <c r="E142" s="2">
        <f t="shared" si="6"/>
        <v>5.449999999999999</v>
      </c>
      <c r="F142" s="3">
        <v>22.5</v>
      </c>
      <c r="G142" s="3">
        <v>8.4</v>
      </c>
      <c r="I142" s="3">
        <v>12.1</v>
      </c>
      <c r="K142" s="3">
        <v>13.9</v>
      </c>
      <c r="L142" s="3">
        <v>3.5</v>
      </c>
      <c r="M142" s="3">
        <v>75.5</v>
      </c>
      <c r="N142" s="3">
        <v>49.4</v>
      </c>
      <c r="O142" s="3">
        <v>13.6</v>
      </c>
      <c r="P142" s="3">
        <v>327.4</v>
      </c>
      <c r="Q142" s="3">
        <v>20.5</v>
      </c>
      <c r="R142" s="3">
        <v>24.7</v>
      </c>
    </row>
    <row r="143" spans="1:18" ht="13.5">
      <c r="A143" s="3">
        <v>13</v>
      </c>
      <c r="B143" s="3">
        <v>4</v>
      </c>
      <c r="C143" s="3">
        <v>2000</v>
      </c>
      <c r="D143" s="3">
        <v>0</v>
      </c>
      <c r="E143" s="2">
        <f t="shared" si="6"/>
        <v>3.8500000000000014</v>
      </c>
      <c r="F143" s="3">
        <v>20.6</v>
      </c>
      <c r="G143" s="3">
        <v>7.1</v>
      </c>
      <c r="I143" s="3">
        <v>12.8</v>
      </c>
      <c r="K143" s="3">
        <v>13.6</v>
      </c>
      <c r="L143" s="3">
        <v>3</v>
      </c>
      <c r="M143" s="3">
        <v>75</v>
      </c>
      <c r="N143" s="3">
        <v>46.6</v>
      </c>
      <c r="O143" s="3">
        <v>13</v>
      </c>
      <c r="P143" s="3">
        <v>311.4</v>
      </c>
      <c r="Q143" s="3">
        <v>20.3</v>
      </c>
      <c r="R143" s="3">
        <v>24.1</v>
      </c>
    </row>
    <row r="144" spans="1:18" ht="13.5">
      <c r="A144" s="3">
        <v>14</v>
      </c>
      <c r="B144" s="3">
        <v>4</v>
      </c>
      <c r="C144" s="3">
        <v>2000</v>
      </c>
      <c r="D144" s="3">
        <v>0</v>
      </c>
      <c r="E144" s="2">
        <f t="shared" si="6"/>
        <v>1.8499999999999996</v>
      </c>
      <c r="F144" s="3">
        <v>18.9</v>
      </c>
      <c r="G144" s="3">
        <v>4.8</v>
      </c>
      <c r="I144" s="3">
        <v>12</v>
      </c>
      <c r="K144" s="3">
        <v>13.4</v>
      </c>
      <c r="L144" s="3">
        <v>2.8</v>
      </c>
      <c r="M144" s="3">
        <v>69.4</v>
      </c>
      <c r="N144" s="3">
        <v>57.2</v>
      </c>
      <c r="O144" s="3">
        <v>14.5</v>
      </c>
      <c r="P144" s="3">
        <v>347.3</v>
      </c>
      <c r="Q144" s="3">
        <v>19.9</v>
      </c>
      <c r="R144" s="3">
        <v>23.7</v>
      </c>
    </row>
    <row r="145" spans="1:18" ht="13.5">
      <c r="A145" s="3">
        <v>15</v>
      </c>
      <c r="B145" s="3">
        <v>4</v>
      </c>
      <c r="C145" s="3">
        <v>2000</v>
      </c>
      <c r="D145" s="3">
        <v>0</v>
      </c>
      <c r="E145" s="2">
        <f t="shared" si="6"/>
        <v>2.0999999999999996</v>
      </c>
      <c r="F145" s="3">
        <v>20.4</v>
      </c>
      <c r="G145" s="3">
        <v>3.8</v>
      </c>
      <c r="I145" s="3">
        <v>11.7</v>
      </c>
      <c r="K145" s="3">
        <v>13.2</v>
      </c>
      <c r="L145" s="3">
        <v>3.6</v>
      </c>
      <c r="M145" s="3">
        <v>73.6</v>
      </c>
      <c r="N145" s="3">
        <v>66.7</v>
      </c>
      <c r="O145" s="3">
        <v>8</v>
      </c>
      <c r="P145" s="3">
        <v>192.1</v>
      </c>
      <c r="Q145" s="3">
        <v>19.5</v>
      </c>
      <c r="R145" s="3">
        <v>23.3</v>
      </c>
    </row>
    <row r="146" spans="1:18" ht="13.5">
      <c r="A146" s="3">
        <v>16</v>
      </c>
      <c r="B146" s="3">
        <v>4</v>
      </c>
      <c r="C146" s="3">
        <v>2000</v>
      </c>
      <c r="D146" s="3">
        <v>0</v>
      </c>
      <c r="E146" s="2">
        <f t="shared" si="6"/>
        <v>6.949999999999999</v>
      </c>
      <c r="F146" s="3">
        <v>20.3</v>
      </c>
      <c r="G146" s="3">
        <v>13.6</v>
      </c>
      <c r="I146" s="3">
        <v>13</v>
      </c>
      <c r="K146" s="3">
        <v>10.9</v>
      </c>
      <c r="L146" s="3">
        <v>3.5</v>
      </c>
      <c r="M146" s="3">
        <v>62.4</v>
      </c>
      <c r="N146" s="3">
        <v>91</v>
      </c>
      <c r="O146" s="3">
        <v>28.8</v>
      </c>
      <c r="P146" s="3">
        <v>690.6</v>
      </c>
      <c r="Q146" s="3">
        <v>19.1</v>
      </c>
      <c r="R146" s="3">
        <v>22.9</v>
      </c>
    </row>
    <row r="147" spans="1:18" ht="13.5">
      <c r="A147" s="3">
        <v>17</v>
      </c>
      <c r="B147" s="3">
        <v>4</v>
      </c>
      <c r="C147" s="3">
        <v>2000</v>
      </c>
      <c r="D147" s="3">
        <v>0</v>
      </c>
      <c r="E147" s="2">
        <f t="shared" si="6"/>
        <v>6.800000000000001</v>
      </c>
      <c r="F147" s="3">
        <v>23.6</v>
      </c>
      <c r="G147" s="3">
        <v>10</v>
      </c>
      <c r="I147" s="3">
        <v>12.7</v>
      </c>
      <c r="K147" s="3">
        <v>12.9</v>
      </c>
      <c r="L147" s="3">
        <v>4.7</v>
      </c>
      <c r="M147" s="3">
        <v>58.6</v>
      </c>
      <c r="N147" s="3">
        <v>89.9</v>
      </c>
      <c r="O147" s="3">
        <v>24.6</v>
      </c>
      <c r="P147" s="3">
        <v>591.4</v>
      </c>
      <c r="Q147" s="3">
        <v>18.6</v>
      </c>
      <c r="R147" s="3">
        <v>22.5</v>
      </c>
    </row>
    <row r="148" spans="1:18" ht="13.5">
      <c r="A148" s="3">
        <v>18</v>
      </c>
      <c r="B148" s="3">
        <v>4</v>
      </c>
      <c r="C148" s="3">
        <v>2000</v>
      </c>
      <c r="D148" s="3">
        <v>0</v>
      </c>
      <c r="E148" s="2">
        <f t="shared" si="6"/>
        <v>9.649999999999999</v>
      </c>
      <c r="F148" s="3">
        <v>23</v>
      </c>
      <c r="G148" s="3">
        <v>16.3</v>
      </c>
      <c r="I148" s="3">
        <v>13.9</v>
      </c>
      <c r="K148" s="3">
        <v>10.7</v>
      </c>
      <c r="L148" s="3">
        <v>2.9</v>
      </c>
      <c r="M148" s="3">
        <v>58.5</v>
      </c>
      <c r="N148" s="3">
        <v>67.4</v>
      </c>
      <c r="O148" s="3">
        <v>21</v>
      </c>
      <c r="P148" s="3">
        <v>502.9</v>
      </c>
      <c r="Q148" s="3">
        <v>18.2</v>
      </c>
      <c r="R148" s="3">
        <v>22.1</v>
      </c>
    </row>
    <row r="149" spans="1:18" ht="13.5">
      <c r="A149" s="3">
        <v>19</v>
      </c>
      <c r="B149" s="3">
        <v>4</v>
      </c>
      <c r="C149" s="3">
        <v>2000</v>
      </c>
      <c r="D149" s="3">
        <v>8.6</v>
      </c>
      <c r="E149" s="2">
        <f t="shared" si="6"/>
        <v>7.600000000000001</v>
      </c>
      <c r="F149" s="3">
        <v>22.2</v>
      </c>
      <c r="G149" s="3">
        <v>13</v>
      </c>
      <c r="I149" s="3">
        <v>14.9</v>
      </c>
      <c r="K149" s="3">
        <v>9.6</v>
      </c>
      <c r="L149" s="3">
        <v>2.3</v>
      </c>
      <c r="M149" s="3">
        <v>75.2</v>
      </c>
      <c r="N149" s="3">
        <v>58.3</v>
      </c>
      <c r="O149" s="3">
        <v>12.1</v>
      </c>
      <c r="P149" s="3">
        <v>289.8</v>
      </c>
      <c r="Q149" s="3">
        <v>17.8</v>
      </c>
      <c r="R149" s="3">
        <v>21.6</v>
      </c>
    </row>
    <row r="150" spans="1:18" ht="13.5">
      <c r="A150" s="3">
        <v>20</v>
      </c>
      <c r="B150" s="3">
        <v>4</v>
      </c>
      <c r="C150" s="3">
        <v>2000</v>
      </c>
      <c r="D150" s="3">
        <v>0.2</v>
      </c>
      <c r="E150" s="2">
        <f t="shared" si="6"/>
        <v>8.850000000000001</v>
      </c>
      <c r="F150" s="3">
        <v>23.1</v>
      </c>
      <c r="G150" s="3">
        <v>14.6</v>
      </c>
      <c r="I150" s="3">
        <v>15.8</v>
      </c>
      <c r="K150" s="3">
        <v>9.7</v>
      </c>
      <c r="L150" s="3">
        <v>2.4</v>
      </c>
      <c r="M150" s="3">
        <v>82.9</v>
      </c>
      <c r="N150" s="3">
        <v>42.6</v>
      </c>
      <c r="O150" s="3">
        <v>9.2</v>
      </c>
      <c r="P150" s="3">
        <v>220.5</v>
      </c>
      <c r="Q150" s="3">
        <v>17.8</v>
      </c>
      <c r="R150" s="3">
        <v>21.5</v>
      </c>
    </row>
    <row r="151" spans="1:18" ht="13.5">
      <c r="A151" s="3">
        <v>21</v>
      </c>
      <c r="B151" s="3">
        <v>4</v>
      </c>
      <c r="C151" s="3">
        <v>2000</v>
      </c>
      <c r="D151" s="3">
        <v>0</v>
      </c>
      <c r="E151" s="2">
        <f t="shared" si="6"/>
        <v>3.5</v>
      </c>
      <c r="F151" s="3">
        <v>15.1</v>
      </c>
      <c r="G151" s="3">
        <v>11.9</v>
      </c>
      <c r="I151" s="3">
        <v>15.5</v>
      </c>
      <c r="K151" s="3">
        <v>6.6</v>
      </c>
      <c r="L151" s="3">
        <v>1.2</v>
      </c>
      <c r="M151" s="3">
        <v>80.6</v>
      </c>
      <c r="N151" s="3">
        <v>45.7</v>
      </c>
      <c r="O151" s="3">
        <v>10.3</v>
      </c>
      <c r="P151" s="3">
        <v>247.5</v>
      </c>
      <c r="Q151" s="3">
        <v>18.3</v>
      </c>
      <c r="R151" s="3">
        <v>21.7</v>
      </c>
    </row>
    <row r="152" spans="1:18" ht="13.5">
      <c r="A152" s="3">
        <v>22</v>
      </c>
      <c r="B152" s="3">
        <v>4</v>
      </c>
      <c r="C152" s="3">
        <v>2000</v>
      </c>
      <c r="D152" s="3">
        <v>0.6</v>
      </c>
      <c r="E152" s="2">
        <f t="shared" si="6"/>
        <v>4.800000000000001</v>
      </c>
      <c r="F152" s="3">
        <v>21.1</v>
      </c>
      <c r="G152" s="3">
        <v>8.5</v>
      </c>
      <c r="I152" s="3">
        <v>14.3</v>
      </c>
      <c r="K152" s="3">
        <v>11.4</v>
      </c>
      <c r="L152" s="3">
        <v>3.2</v>
      </c>
      <c r="M152" s="3">
        <v>85.2</v>
      </c>
      <c r="N152" s="3">
        <v>29.3</v>
      </c>
      <c r="O152" s="3">
        <v>7</v>
      </c>
      <c r="P152" s="3">
        <v>167</v>
      </c>
      <c r="Q152" s="3">
        <v>18.1</v>
      </c>
      <c r="R152" s="3">
        <v>21.5</v>
      </c>
    </row>
    <row r="153" spans="1:18" ht="13.5">
      <c r="A153" s="3">
        <v>23</v>
      </c>
      <c r="B153" s="3">
        <v>4</v>
      </c>
      <c r="C153" s="3">
        <v>2000</v>
      </c>
      <c r="D153" s="3">
        <v>2.4</v>
      </c>
      <c r="E153" s="2">
        <f t="shared" si="6"/>
        <v>3.5</v>
      </c>
      <c r="F153" s="3">
        <v>15.2</v>
      </c>
      <c r="G153" s="3">
        <v>11.8</v>
      </c>
      <c r="I153" s="3">
        <v>14.2</v>
      </c>
      <c r="K153" s="3">
        <v>4.3</v>
      </c>
      <c r="L153" s="3">
        <v>1</v>
      </c>
      <c r="M153" s="3">
        <v>66.2</v>
      </c>
      <c r="N153" s="3">
        <v>45</v>
      </c>
      <c r="O153" s="3">
        <v>13.3</v>
      </c>
      <c r="P153" s="3">
        <v>318</v>
      </c>
      <c r="Q153" s="3">
        <v>17.9</v>
      </c>
      <c r="R153" s="3">
        <v>21.3</v>
      </c>
    </row>
    <row r="154" spans="1:18" ht="13.5">
      <c r="A154" s="3">
        <v>24</v>
      </c>
      <c r="B154" s="3">
        <v>4</v>
      </c>
      <c r="C154" s="3">
        <v>2000</v>
      </c>
      <c r="D154" s="3">
        <v>0</v>
      </c>
      <c r="E154" s="2">
        <f t="shared" si="6"/>
        <v>2.5</v>
      </c>
      <c r="F154" s="3">
        <v>18</v>
      </c>
      <c r="G154" s="3">
        <v>7</v>
      </c>
      <c r="I154" s="3">
        <v>12.9</v>
      </c>
      <c r="K154" s="3">
        <v>10.1</v>
      </c>
      <c r="L154" s="3">
        <v>2.4</v>
      </c>
      <c r="M154" s="3">
        <v>88.7</v>
      </c>
      <c r="N154" s="3">
        <v>44.2</v>
      </c>
      <c r="O154" s="3">
        <v>9.6</v>
      </c>
      <c r="P154" s="3">
        <v>230.7</v>
      </c>
      <c r="Q154" s="3">
        <v>17.8</v>
      </c>
      <c r="R154" s="3">
        <v>21.1</v>
      </c>
    </row>
    <row r="155" spans="1:18" ht="13.5">
      <c r="A155" s="3">
        <v>25</v>
      </c>
      <c r="B155" s="3">
        <v>4</v>
      </c>
      <c r="C155" s="3">
        <v>2000</v>
      </c>
      <c r="D155" s="3">
        <v>0</v>
      </c>
      <c r="E155" s="2">
        <f t="shared" si="6"/>
        <v>1.5500000000000007</v>
      </c>
      <c r="F155" s="3">
        <v>16.1</v>
      </c>
      <c r="G155" s="3">
        <v>7</v>
      </c>
      <c r="I155" s="3">
        <v>12.4</v>
      </c>
      <c r="K155" s="3">
        <v>9.9</v>
      </c>
      <c r="L155" s="3">
        <v>2.5</v>
      </c>
      <c r="M155" s="3">
        <v>71.7</v>
      </c>
      <c r="N155" s="3">
        <v>40.1</v>
      </c>
      <c r="O155" s="3">
        <v>9.4</v>
      </c>
      <c r="P155" s="3">
        <v>225.2</v>
      </c>
      <c r="Q155" s="3">
        <v>17.7</v>
      </c>
      <c r="R155" s="3">
        <v>21</v>
      </c>
    </row>
    <row r="156" spans="1:18" ht="13.5">
      <c r="A156" s="3">
        <v>26</v>
      </c>
      <c r="B156" s="3">
        <v>4</v>
      </c>
      <c r="C156" s="3">
        <v>2000</v>
      </c>
      <c r="D156" s="3">
        <v>0</v>
      </c>
      <c r="E156" s="2">
        <f t="shared" si="6"/>
        <v>1.299999999999999</v>
      </c>
      <c r="F156" s="3">
        <v>20.4</v>
      </c>
      <c r="G156" s="3">
        <v>2.2</v>
      </c>
      <c r="I156" s="3">
        <v>10.5</v>
      </c>
      <c r="K156" s="3">
        <v>10.7</v>
      </c>
      <c r="L156" s="3">
        <v>2.9</v>
      </c>
      <c r="M156" s="3">
        <v>65.5</v>
      </c>
      <c r="N156" s="3">
        <v>78.7</v>
      </c>
      <c r="O156" s="3">
        <v>14</v>
      </c>
      <c r="P156" s="3">
        <v>335.7</v>
      </c>
      <c r="Q156" s="3">
        <v>17.5</v>
      </c>
      <c r="R156" s="3">
        <v>20.8</v>
      </c>
    </row>
    <row r="157" spans="1:18" ht="13.5">
      <c r="A157" s="3">
        <v>27</v>
      </c>
      <c r="B157" s="3">
        <v>4</v>
      </c>
      <c r="C157" s="3">
        <v>2000</v>
      </c>
      <c r="D157" s="3">
        <v>0</v>
      </c>
      <c r="E157" s="2">
        <f t="shared" si="6"/>
        <v>0.8000000000000007</v>
      </c>
      <c r="F157" s="3">
        <v>17.3</v>
      </c>
      <c r="G157" s="3">
        <v>4.3</v>
      </c>
      <c r="I157" s="3">
        <v>10.7</v>
      </c>
      <c r="K157" s="3">
        <v>9.6</v>
      </c>
      <c r="L157" s="3">
        <v>1.7</v>
      </c>
      <c r="M157" s="3">
        <v>75.4</v>
      </c>
      <c r="N157" s="3">
        <v>48.2</v>
      </c>
      <c r="O157" s="3">
        <v>10.3</v>
      </c>
      <c r="P157" s="3">
        <v>248.1</v>
      </c>
      <c r="Q157" s="3">
        <v>17.3</v>
      </c>
      <c r="R157" s="3">
        <v>21.1</v>
      </c>
    </row>
    <row r="158" spans="1:18" ht="13.5">
      <c r="A158" s="3">
        <v>28</v>
      </c>
      <c r="B158" s="3">
        <v>4</v>
      </c>
      <c r="C158" s="3">
        <v>2000</v>
      </c>
      <c r="D158" s="3">
        <v>0</v>
      </c>
      <c r="E158" s="2">
        <f t="shared" si="6"/>
        <v>1.5999999999999996</v>
      </c>
      <c r="F158" s="3">
        <v>19</v>
      </c>
      <c r="G158" s="3">
        <v>4.2</v>
      </c>
      <c r="I158" s="3">
        <v>11.1</v>
      </c>
      <c r="K158" s="3">
        <v>10.8</v>
      </c>
      <c r="L158" s="3">
        <v>2.2</v>
      </c>
      <c r="M158" s="3">
        <v>81.8</v>
      </c>
      <c r="N158" s="3">
        <v>40</v>
      </c>
      <c r="O158" s="3">
        <v>10.8</v>
      </c>
      <c r="P158" s="3">
        <v>259.3</v>
      </c>
      <c r="Q158" s="3">
        <v>17.1</v>
      </c>
      <c r="R158" s="3">
        <v>22</v>
      </c>
    </row>
    <row r="159" spans="1:18" ht="13.5">
      <c r="A159" s="3">
        <v>29</v>
      </c>
      <c r="B159" s="3">
        <v>4</v>
      </c>
      <c r="C159" s="3">
        <v>2000</v>
      </c>
      <c r="D159" s="3">
        <v>0</v>
      </c>
      <c r="E159" s="2">
        <f t="shared" si="6"/>
        <v>2.25</v>
      </c>
      <c r="F159" s="3">
        <v>19.5</v>
      </c>
      <c r="G159" s="3">
        <v>5</v>
      </c>
      <c r="I159" s="3">
        <v>10.8</v>
      </c>
      <c r="K159" s="3">
        <v>10.1</v>
      </c>
      <c r="L159" s="3">
        <v>3</v>
      </c>
      <c r="M159" s="3">
        <v>76.8</v>
      </c>
      <c r="N159" s="3">
        <v>36.2</v>
      </c>
      <c r="O159" s="3">
        <v>8.5</v>
      </c>
      <c r="P159" s="3">
        <v>204.8</v>
      </c>
      <c r="Q159" s="3">
        <v>17</v>
      </c>
      <c r="R159" s="3">
        <v>22.6</v>
      </c>
    </row>
    <row r="160" spans="1:18" ht="13.5">
      <c r="A160" s="3">
        <v>30</v>
      </c>
      <c r="B160" s="3">
        <v>4</v>
      </c>
      <c r="C160" s="3">
        <v>2000</v>
      </c>
      <c r="D160" s="3">
        <v>0</v>
      </c>
      <c r="E160" s="2">
        <f t="shared" si="6"/>
        <v>5.949999999999999</v>
      </c>
      <c r="F160" s="3">
        <v>20.5</v>
      </c>
      <c r="G160" s="3">
        <v>11.4</v>
      </c>
      <c r="I160" s="3">
        <v>11.8</v>
      </c>
      <c r="K160" s="3">
        <v>10.6</v>
      </c>
      <c r="L160" s="3">
        <v>3.5</v>
      </c>
      <c r="M160" s="3">
        <v>67.1</v>
      </c>
      <c r="N160" s="3">
        <v>67.9</v>
      </c>
      <c r="O160" s="3">
        <v>17.8</v>
      </c>
      <c r="P160" s="3">
        <v>427.9</v>
      </c>
      <c r="Q160" s="3">
        <v>16.9</v>
      </c>
      <c r="R160" s="3">
        <v>20.1</v>
      </c>
    </row>
    <row r="162" spans="1:18" ht="13.5">
      <c r="A162" s="2" t="s">
        <v>1</v>
      </c>
      <c r="B162" s="2"/>
      <c r="C162" s="2"/>
      <c r="D162" s="2"/>
      <c r="E162" s="2"/>
      <c r="F162" s="2">
        <f aca="true" t="shared" si="7" ref="F162:M162">AVERAGE(F131:F160)</f>
        <v>19.496666666666666</v>
      </c>
      <c r="G162" s="2">
        <f t="shared" si="7"/>
        <v>9.253333333333334</v>
      </c>
      <c r="H162" s="2"/>
      <c r="I162" s="2">
        <f t="shared" si="7"/>
        <v>13.533333333333333</v>
      </c>
      <c r="J162" s="2"/>
      <c r="K162" s="2">
        <f t="shared" si="7"/>
        <v>9.813333333333334</v>
      </c>
      <c r="L162" s="2">
        <f t="shared" si="7"/>
        <v>2.6500000000000004</v>
      </c>
      <c r="M162" s="2">
        <f t="shared" si="7"/>
        <v>73.50666666666667</v>
      </c>
      <c r="N162" s="2"/>
      <c r="O162" s="2">
        <f>AVERAGE(O131:O160)</f>
        <v>14.456666666666669</v>
      </c>
      <c r="P162" s="2">
        <f>AVERAGE(P131:P160)</f>
        <v>346.89000000000004</v>
      </c>
      <c r="Q162" s="2">
        <f>AVERAGE(Q131:Q160)</f>
        <v>16.39</v>
      </c>
      <c r="R162" s="2">
        <f>AVERAGE(R131:R160)</f>
        <v>20.56666666666667</v>
      </c>
    </row>
    <row r="163" spans="1:16" ht="13.5">
      <c r="A163" s="2" t="s">
        <v>2</v>
      </c>
      <c r="B163" s="2"/>
      <c r="C163" s="2"/>
      <c r="D163" s="2">
        <f>SUM(D131:D160)</f>
        <v>58.800000000000004</v>
      </c>
      <c r="E163" s="2">
        <f>SUM(E131:E160)</f>
        <v>131.24999999999994</v>
      </c>
      <c r="F163" s="2"/>
      <c r="G163" s="2"/>
      <c r="H163" s="2"/>
      <c r="I163" s="2"/>
      <c r="J163" s="2"/>
      <c r="K163" s="2">
        <f>SUM(K131:K160)</f>
        <v>294.40000000000003</v>
      </c>
      <c r="L163" s="2">
        <f>SUM(L131:L160)</f>
        <v>79.50000000000001</v>
      </c>
      <c r="M163" s="2"/>
      <c r="N163" s="2"/>
      <c r="P163" s="2">
        <f>SUM(P131:P160)</f>
        <v>10406.7</v>
      </c>
    </row>
    <row r="164" spans="1:18" ht="13.5">
      <c r="A164" s="2" t="s">
        <v>3</v>
      </c>
      <c r="B164" s="2"/>
      <c r="C164" s="2"/>
      <c r="D164" s="2"/>
      <c r="E164" s="2"/>
      <c r="F164" s="2">
        <f>MAX(F131:F160)</f>
        <v>25.4</v>
      </c>
      <c r="G164" s="2"/>
      <c r="H164" s="2"/>
      <c r="I164" s="2"/>
      <c r="J164" s="2"/>
      <c r="K164" s="2"/>
      <c r="L164" s="2"/>
      <c r="M164" s="2"/>
      <c r="N164" s="2">
        <f>MAX(N131:N160)</f>
        <v>91</v>
      </c>
      <c r="Q164" s="2">
        <f>MAX(Q131:Q160)</f>
        <v>20.7</v>
      </c>
      <c r="R164" s="2">
        <f>MAX(R131:R160)</f>
        <v>26</v>
      </c>
    </row>
    <row r="165" spans="1:18" ht="13.5">
      <c r="A165" s="2" t="s">
        <v>4</v>
      </c>
      <c r="B165" s="2"/>
      <c r="C165" s="2"/>
      <c r="D165" s="2"/>
      <c r="E165" s="2"/>
      <c r="F165" s="2"/>
      <c r="G165" s="2">
        <f>MIN(G131:G160)</f>
        <v>2.2</v>
      </c>
      <c r="H165" s="2"/>
      <c r="I165" s="2"/>
      <c r="J165" s="2"/>
      <c r="K165" s="2"/>
      <c r="L165" s="2"/>
      <c r="M165" s="2"/>
      <c r="N165" s="2"/>
      <c r="Q165" s="2">
        <f>MIN(Q131:Q160)</f>
        <v>10.4</v>
      </c>
      <c r="R165" s="2">
        <f>MIN(R131:R160)</f>
        <v>14.1</v>
      </c>
    </row>
    <row r="166" spans="1:14" ht="13.5">
      <c r="A166" s="2" t="s">
        <v>5</v>
      </c>
      <c r="B166" s="2"/>
      <c r="C166" s="2"/>
      <c r="D166" s="2">
        <f>SUM(F162+G162)/2</f>
        <v>14.375</v>
      </c>
      <c r="F166" s="2"/>
      <c r="H166" s="2"/>
      <c r="I166" s="2"/>
      <c r="J166" s="2"/>
      <c r="K166" s="2"/>
      <c r="L166" s="2"/>
      <c r="M166" s="2"/>
      <c r="N166" s="2"/>
    </row>
    <row r="167" ht="13.5">
      <c r="A167" s="1" t="s">
        <v>44</v>
      </c>
    </row>
    <row r="168" spans="1:18" ht="13.5">
      <c r="A168" s="3" t="s">
        <v>0</v>
      </c>
      <c r="B168" s="3" t="s">
        <v>6</v>
      </c>
      <c r="C168" s="3" t="s">
        <v>7</v>
      </c>
      <c r="D168" s="3" t="s">
        <v>14</v>
      </c>
      <c r="E168" s="3" t="s">
        <v>12</v>
      </c>
      <c r="F168" s="3" t="s">
        <v>11</v>
      </c>
      <c r="G168" s="3" t="s">
        <v>8</v>
      </c>
      <c r="H168" s="3" t="s">
        <v>8</v>
      </c>
      <c r="I168" s="3" t="s">
        <v>39</v>
      </c>
      <c r="J168" s="3" t="s">
        <v>39</v>
      </c>
      <c r="K168" s="3" t="s">
        <v>41</v>
      </c>
      <c r="L168" s="3" t="s">
        <v>40</v>
      </c>
      <c r="M168" s="3" t="s">
        <v>17</v>
      </c>
      <c r="N168" s="3" t="s">
        <v>11</v>
      </c>
      <c r="O168" s="3" t="s">
        <v>22</v>
      </c>
      <c r="P168" s="3" t="s">
        <v>35</v>
      </c>
      <c r="Q168" s="3" t="s">
        <v>39</v>
      </c>
      <c r="R168" s="3" t="s">
        <v>39</v>
      </c>
    </row>
    <row r="169" spans="4:18" ht="13.5">
      <c r="D169" s="3" t="s">
        <v>15</v>
      </c>
      <c r="E169" s="3" t="s">
        <v>13</v>
      </c>
      <c r="F169" s="3" t="s">
        <v>9</v>
      </c>
      <c r="G169" s="3" t="s">
        <v>9</v>
      </c>
      <c r="H169" s="3" t="s">
        <v>38</v>
      </c>
      <c r="I169" s="3" t="s">
        <v>10</v>
      </c>
      <c r="J169" s="3" t="s">
        <v>10</v>
      </c>
      <c r="K169" s="3" t="s">
        <v>37</v>
      </c>
      <c r="L169" s="3" t="s">
        <v>36</v>
      </c>
      <c r="M169" s="3" t="s">
        <v>35</v>
      </c>
      <c r="N169" s="3" t="s">
        <v>19</v>
      </c>
      <c r="O169" s="3" t="s">
        <v>19</v>
      </c>
      <c r="P169" s="3" t="s">
        <v>19</v>
      </c>
      <c r="Q169" s="3" t="s">
        <v>34</v>
      </c>
      <c r="R169" s="3" t="s">
        <v>34</v>
      </c>
    </row>
    <row r="170" spans="4:18" ht="13.5">
      <c r="D170" s="3" t="s">
        <v>16</v>
      </c>
      <c r="E170" s="3" t="s">
        <v>33</v>
      </c>
      <c r="F170" s="3" t="s">
        <v>10</v>
      </c>
      <c r="G170" s="3" t="s">
        <v>10</v>
      </c>
      <c r="H170" s="3" t="s">
        <v>10</v>
      </c>
      <c r="I170" s="3" t="s">
        <v>32</v>
      </c>
      <c r="J170" s="3" t="s">
        <v>31</v>
      </c>
      <c r="M170" s="3" t="s">
        <v>30</v>
      </c>
      <c r="N170" s="3" t="s">
        <v>20</v>
      </c>
      <c r="O170" s="3" t="s">
        <v>20</v>
      </c>
      <c r="P170" s="3" t="s">
        <v>29</v>
      </c>
      <c r="Q170" s="3" t="s">
        <v>28</v>
      </c>
      <c r="R170" s="3" t="s">
        <v>27</v>
      </c>
    </row>
    <row r="171" spans="9:18" ht="13.5">
      <c r="I171" s="3" t="s">
        <v>26</v>
      </c>
      <c r="J171" s="3" t="s">
        <v>26</v>
      </c>
      <c r="K171" s="3" t="s">
        <v>25</v>
      </c>
      <c r="L171" s="3" t="s">
        <v>24</v>
      </c>
      <c r="N171" s="3" t="s">
        <v>21</v>
      </c>
      <c r="O171" s="3" t="s">
        <v>21</v>
      </c>
      <c r="P171" s="3" t="s">
        <v>23</v>
      </c>
      <c r="Q171" s="3" t="s">
        <v>18</v>
      </c>
      <c r="R171" s="3" t="s">
        <v>18</v>
      </c>
    </row>
    <row r="172" spans="1:18" ht="13.5">
      <c r="A172" s="3">
        <v>1</v>
      </c>
      <c r="B172" s="3">
        <v>5</v>
      </c>
      <c r="C172" s="3">
        <v>2000</v>
      </c>
      <c r="D172" s="3">
        <v>0</v>
      </c>
      <c r="E172" s="2">
        <f aca="true" t="shared" si="8" ref="E172:E202">IF((F172+G172)/2-10&lt;=0,0,(F172+G172)/2-10)</f>
        <v>2.2379999999999995</v>
      </c>
      <c r="F172" s="4">
        <v>19.73</v>
      </c>
      <c r="G172" s="4">
        <v>4.746</v>
      </c>
      <c r="H172" s="4"/>
      <c r="I172" s="4">
        <v>10.84</v>
      </c>
      <c r="J172" s="4"/>
      <c r="K172" s="4">
        <v>10.84</v>
      </c>
      <c r="L172" s="4">
        <v>3.046</v>
      </c>
      <c r="M172" s="4">
        <v>59.3</v>
      </c>
      <c r="N172" s="4">
        <v>41.28</v>
      </c>
      <c r="O172" s="4">
        <v>12.681</v>
      </c>
      <c r="P172" s="4">
        <v>304.35</v>
      </c>
      <c r="Q172" s="4">
        <v>16.777</v>
      </c>
      <c r="R172" s="4">
        <v>19.958</v>
      </c>
    </row>
    <row r="173" spans="1:18" ht="13.5">
      <c r="A173" s="3">
        <v>2</v>
      </c>
      <c r="B173" s="3">
        <v>5</v>
      </c>
      <c r="C173" s="3">
        <v>2000</v>
      </c>
      <c r="D173" s="3">
        <v>0</v>
      </c>
      <c r="E173" s="2">
        <f t="shared" si="8"/>
        <v>0.01950000000000074</v>
      </c>
      <c r="F173" s="4">
        <v>19.41</v>
      </c>
      <c r="G173" s="4">
        <v>0.629</v>
      </c>
      <c r="H173" s="4"/>
      <c r="I173" s="4">
        <v>9.79</v>
      </c>
      <c r="J173" s="4"/>
      <c r="K173" s="4">
        <v>10.45</v>
      </c>
      <c r="L173" s="4">
        <v>2.607</v>
      </c>
      <c r="M173" s="4">
        <v>71.535</v>
      </c>
      <c r="N173" s="4">
        <v>43.8</v>
      </c>
      <c r="O173" s="4">
        <v>10.502</v>
      </c>
      <c r="P173" s="4">
        <v>252.05</v>
      </c>
      <c r="Q173" s="4">
        <v>16.663</v>
      </c>
      <c r="R173" s="4">
        <v>19.762</v>
      </c>
    </row>
    <row r="174" spans="1:18" ht="13.5">
      <c r="A174" s="3">
        <v>3</v>
      </c>
      <c r="B174" s="3">
        <v>5</v>
      </c>
      <c r="C174" s="3">
        <v>2000</v>
      </c>
      <c r="D174" s="3">
        <v>0</v>
      </c>
      <c r="E174" s="2">
        <f t="shared" si="8"/>
        <v>1.5909999999999993</v>
      </c>
      <c r="F174" s="4">
        <v>19.22</v>
      </c>
      <c r="G174" s="4">
        <v>3.962</v>
      </c>
      <c r="H174" s="4"/>
      <c r="I174" s="4">
        <v>10.09</v>
      </c>
      <c r="J174" s="4"/>
      <c r="K174" s="4">
        <v>9.7</v>
      </c>
      <c r="L174" s="4">
        <v>1.787</v>
      </c>
      <c r="M174" s="4">
        <v>77.836</v>
      </c>
      <c r="N174" s="4">
        <v>36.6</v>
      </c>
      <c r="O174" s="4">
        <v>7.4568</v>
      </c>
      <c r="P174" s="4">
        <v>178.96</v>
      </c>
      <c r="Q174" s="4">
        <v>16.538</v>
      </c>
      <c r="R174" s="4">
        <v>19.602</v>
      </c>
    </row>
    <row r="175" spans="1:18" ht="13.5">
      <c r="A175" s="3">
        <v>4</v>
      </c>
      <c r="B175" s="3">
        <v>5</v>
      </c>
      <c r="C175" s="3">
        <v>2000</v>
      </c>
      <c r="D175" s="3">
        <v>0</v>
      </c>
      <c r="E175" s="2">
        <f t="shared" si="8"/>
        <v>1.7234999999999996</v>
      </c>
      <c r="F175" s="4">
        <v>19.64</v>
      </c>
      <c r="G175" s="4">
        <v>3.807</v>
      </c>
      <c r="H175" s="4"/>
      <c r="I175" s="4">
        <v>10.89</v>
      </c>
      <c r="J175" s="4"/>
      <c r="K175" s="4">
        <v>8.25</v>
      </c>
      <c r="L175" s="4">
        <v>3.01</v>
      </c>
      <c r="M175" s="4">
        <v>81.938</v>
      </c>
      <c r="N175" s="4">
        <v>30.24</v>
      </c>
      <c r="O175" s="4">
        <v>6.6822</v>
      </c>
      <c r="P175" s="4">
        <v>160.37</v>
      </c>
      <c r="Q175" s="4">
        <v>16.385</v>
      </c>
      <c r="R175" s="4">
        <v>19.389</v>
      </c>
    </row>
    <row r="176" spans="1:18" ht="13.5">
      <c r="A176" s="3">
        <v>5</v>
      </c>
      <c r="B176" s="3">
        <v>5</v>
      </c>
      <c r="C176" s="3">
        <v>2000</v>
      </c>
      <c r="D176" s="3">
        <v>0</v>
      </c>
      <c r="E176" s="2">
        <f t="shared" si="8"/>
        <v>4.895</v>
      </c>
      <c r="F176" s="4">
        <v>18.16</v>
      </c>
      <c r="G176" s="4">
        <v>11.63</v>
      </c>
      <c r="H176" s="4"/>
      <c r="I176" s="4">
        <v>12.38</v>
      </c>
      <c r="J176" s="4"/>
      <c r="K176" s="4">
        <v>8.43</v>
      </c>
      <c r="L176" s="4">
        <v>1.712</v>
      </c>
      <c r="M176" s="4">
        <v>56.826</v>
      </c>
      <c r="N176" s="4">
        <v>78.2</v>
      </c>
      <c r="O176" s="4">
        <v>19.492</v>
      </c>
      <c r="P176" s="4">
        <v>467.82</v>
      </c>
      <c r="Q176" s="4">
        <v>16.251</v>
      </c>
      <c r="R176" s="4">
        <v>19.215</v>
      </c>
    </row>
    <row r="177" spans="1:18" ht="13.5">
      <c r="A177" s="3">
        <v>6</v>
      </c>
      <c r="B177" s="3">
        <v>5</v>
      </c>
      <c r="C177" s="3">
        <v>2000</v>
      </c>
      <c r="D177" s="3">
        <v>0</v>
      </c>
      <c r="E177" s="2">
        <f t="shared" si="8"/>
        <v>3.460000000000001</v>
      </c>
      <c r="F177" s="4">
        <v>19.18</v>
      </c>
      <c r="G177" s="4">
        <v>7.74</v>
      </c>
      <c r="H177" s="4"/>
      <c r="I177" s="4">
        <v>12.05</v>
      </c>
      <c r="J177" s="4"/>
      <c r="K177" s="4">
        <v>6.117</v>
      </c>
      <c r="L177" s="4">
        <v>2.366</v>
      </c>
      <c r="M177" s="4">
        <v>82.448</v>
      </c>
      <c r="N177" s="4">
        <v>36.96</v>
      </c>
      <c r="O177" s="4">
        <v>8.0523</v>
      </c>
      <c r="P177" s="4">
        <v>193.26</v>
      </c>
      <c r="Q177" s="4">
        <v>16.106</v>
      </c>
      <c r="R177" s="4">
        <v>18.988</v>
      </c>
    </row>
    <row r="178" spans="1:18" ht="13.5">
      <c r="A178" s="3">
        <v>7</v>
      </c>
      <c r="B178" s="3">
        <v>5</v>
      </c>
      <c r="C178" s="3">
        <v>2000</v>
      </c>
      <c r="D178" s="3">
        <v>14.8</v>
      </c>
      <c r="E178" s="2">
        <f t="shared" si="8"/>
        <v>5.719999999999999</v>
      </c>
      <c r="F178" s="4">
        <v>18.25</v>
      </c>
      <c r="G178" s="4">
        <v>13.19</v>
      </c>
      <c r="H178" s="4"/>
      <c r="I178" s="4">
        <v>12.78</v>
      </c>
      <c r="J178" s="4"/>
      <c r="K178" s="4">
        <v>3.189</v>
      </c>
      <c r="L178" s="4">
        <v>0.935</v>
      </c>
      <c r="M178" s="4">
        <v>69.391</v>
      </c>
      <c r="N178" s="4">
        <v>64.08</v>
      </c>
      <c r="O178" s="4">
        <v>17.91</v>
      </c>
      <c r="P178" s="4">
        <v>429.83</v>
      </c>
      <c r="Q178" s="4">
        <v>15.948</v>
      </c>
      <c r="R178" s="4">
        <v>18.849</v>
      </c>
    </row>
    <row r="179" spans="1:18" ht="13.5">
      <c r="A179" s="3">
        <v>8</v>
      </c>
      <c r="B179" s="3">
        <v>5</v>
      </c>
      <c r="C179" s="3">
        <v>2000</v>
      </c>
      <c r="D179" s="3">
        <v>0</v>
      </c>
      <c r="E179" s="2">
        <f t="shared" si="8"/>
        <v>0</v>
      </c>
      <c r="F179" s="4">
        <v>12.29</v>
      </c>
      <c r="G179" s="4">
        <v>7.05</v>
      </c>
      <c r="H179" s="4"/>
      <c r="I179" s="4">
        <v>11.9</v>
      </c>
      <c r="J179" s="4"/>
      <c r="K179" s="4">
        <v>9.59</v>
      </c>
      <c r="L179" s="4">
        <v>1.734</v>
      </c>
      <c r="M179" s="4">
        <v>80.861</v>
      </c>
      <c r="N179" s="4">
        <v>55.44</v>
      </c>
      <c r="O179" s="4">
        <v>16.954</v>
      </c>
      <c r="P179" s="4">
        <v>406.89</v>
      </c>
      <c r="Q179" s="4">
        <v>18.78</v>
      </c>
      <c r="R179" s="4">
        <v>21.357</v>
      </c>
    </row>
    <row r="180" spans="1:18" ht="13.5">
      <c r="A180" s="3">
        <v>9</v>
      </c>
      <c r="B180" s="3">
        <v>5</v>
      </c>
      <c r="C180" s="3">
        <v>2000</v>
      </c>
      <c r="D180" s="3">
        <v>0</v>
      </c>
      <c r="E180" s="2">
        <f t="shared" si="8"/>
        <v>0</v>
      </c>
      <c r="F180" s="4">
        <v>15.4</v>
      </c>
      <c r="G180" s="4">
        <v>1.198</v>
      </c>
      <c r="H180" s="4"/>
      <c r="I180" s="4">
        <v>9.93</v>
      </c>
      <c r="J180" s="4"/>
      <c r="K180" s="4">
        <v>9.56</v>
      </c>
      <c r="L180" s="4">
        <v>2.288</v>
      </c>
      <c r="M180" s="4">
        <v>74.432</v>
      </c>
      <c r="N180" s="4">
        <v>63.72</v>
      </c>
      <c r="O180" s="4">
        <v>11.979</v>
      </c>
      <c r="P180" s="4">
        <v>287.51</v>
      </c>
      <c r="Q180" s="4">
        <v>20.555</v>
      </c>
      <c r="R180" s="4">
        <v>22.783</v>
      </c>
    </row>
    <row r="181" spans="1:18" ht="13.5">
      <c r="A181" s="3">
        <v>10</v>
      </c>
      <c r="B181" s="3">
        <v>5</v>
      </c>
      <c r="C181" s="3">
        <v>2000</v>
      </c>
      <c r="D181" s="3">
        <v>0</v>
      </c>
      <c r="E181" s="2">
        <f t="shared" si="8"/>
        <v>1.6600000000000001</v>
      </c>
      <c r="F181" s="4">
        <v>19.29</v>
      </c>
      <c r="G181" s="4">
        <v>4.03</v>
      </c>
      <c r="H181" s="4"/>
      <c r="I181" s="4">
        <v>9.61</v>
      </c>
      <c r="J181" s="4"/>
      <c r="K181" s="4">
        <v>9.25</v>
      </c>
      <c r="L181" s="4">
        <v>2.437</v>
      </c>
      <c r="M181" s="4">
        <v>58.307</v>
      </c>
      <c r="N181" s="4">
        <v>65.88</v>
      </c>
      <c r="O181" s="4">
        <v>18.842</v>
      </c>
      <c r="P181" s="4">
        <v>452.21</v>
      </c>
      <c r="Q181" s="4">
        <v>20.233</v>
      </c>
      <c r="R181" s="4">
        <v>22.458</v>
      </c>
    </row>
    <row r="182" spans="1:18" ht="13.5">
      <c r="A182" s="3">
        <v>11</v>
      </c>
      <c r="B182" s="3">
        <v>5</v>
      </c>
      <c r="C182" s="3">
        <v>2000</v>
      </c>
      <c r="D182" s="3">
        <v>1.2</v>
      </c>
      <c r="E182" s="2">
        <f t="shared" si="8"/>
        <v>0</v>
      </c>
      <c r="F182" s="4">
        <v>15.54</v>
      </c>
      <c r="G182" s="4">
        <v>3.334</v>
      </c>
      <c r="H182" s="4"/>
      <c r="I182" s="4">
        <v>9.28</v>
      </c>
      <c r="J182" s="4"/>
      <c r="K182" s="4">
        <v>4.729</v>
      </c>
      <c r="L182" s="4">
        <v>1.428</v>
      </c>
      <c r="M182" s="4">
        <v>72.023</v>
      </c>
      <c r="N182" s="4">
        <v>25.8</v>
      </c>
      <c r="O182" s="4">
        <v>8.4242</v>
      </c>
      <c r="P182" s="4">
        <v>202.18</v>
      </c>
      <c r="Q182" s="4">
        <v>19.921</v>
      </c>
      <c r="R182" s="4">
        <v>22.127</v>
      </c>
    </row>
    <row r="183" spans="1:18" ht="13.5">
      <c r="A183" s="3">
        <v>12</v>
      </c>
      <c r="B183" s="3">
        <v>5</v>
      </c>
      <c r="C183" s="3">
        <v>2000</v>
      </c>
      <c r="D183" s="3">
        <v>8.4</v>
      </c>
      <c r="E183" s="2">
        <f t="shared" si="8"/>
        <v>0.19500000000000028</v>
      </c>
      <c r="F183" s="4">
        <v>13.03</v>
      </c>
      <c r="G183" s="4">
        <v>7.36</v>
      </c>
      <c r="H183" s="4"/>
      <c r="I183" s="4">
        <v>10.9</v>
      </c>
      <c r="J183" s="4"/>
      <c r="K183" s="4">
        <v>1.524</v>
      </c>
      <c r="L183" s="4">
        <v>0.51</v>
      </c>
      <c r="M183" s="4">
        <v>78.47</v>
      </c>
      <c r="N183" s="4">
        <v>47.16</v>
      </c>
      <c r="O183" s="4">
        <v>8.6552</v>
      </c>
      <c r="P183" s="4">
        <v>207.72</v>
      </c>
      <c r="Q183" s="4">
        <v>19.614</v>
      </c>
      <c r="R183" s="4">
        <v>21.97</v>
      </c>
    </row>
    <row r="184" spans="1:18" ht="13.5">
      <c r="A184" s="3">
        <v>13</v>
      </c>
      <c r="B184" s="3">
        <v>5</v>
      </c>
      <c r="C184" s="3">
        <v>2000</v>
      </c>
      <c r="D184" s="3">
        <v>0</v>
      </c>
      <c r="E184" s="2">
        <f t="shared" si="8"/>
        <v>1.4499999999999993</v>
      </c>
      <c r="F184" s="4">
        <v>12.53</v>
      </c>
      <c r="G184" s="4">
        <v>10.37</v>
      </c>
      <c r="H184" s="4"/>
      <c r="I184" s="4">
        <v>11.56</v>
      </c>
      <c r="J184" s="4"/>
      <c r="K184" s="4">
        <v>2.398</v>
      </c>
      <c r="L184" s="4">
        <v>0.71</v>
      </c>
      <c r="M184" s="4">
        <v>90.6</v>
      </c>
      <c r="N184" s="4">
        <v>44.52</v>
      </c>
      <c r="O184" s="4">
        <v>8.7243</v>
      </c>
      <c r="P184" s="4">
        <v>209.38</v>
      </c>
      <c r="Q184" s="4">
        <v>21.733</v>
      </c>
      <c r="R184" s="4">
        <v>23.659</v>
      </c>
    </row>
    <row r="185" spans="1:18" ht="13.5">
      <c r="A185" s="3">
        <v>14</v>
      </c>
      <c r="B185" s="3">
        <v>5</v>
      </c>
      <c r="C185" s="3">
        <v>2000</v>
      </c>
      <c r="D185" s="3">
        <v>0</v>
      </c>
      <c r="E185" s="2">
        <f t="shared" si="8"/>
        <v>1.274000000000001</v>
      </c>
      <c r="F185" s="4">
        <v>15.74</v>
      </c>
      <c r="G185" s="4">
        <v>6.808</v>
      </c>
      <c r="H185" s="4"/>
      <c r="I185" s="4">
        <v>10.51</v>
      </c>
      <c r="J185" s="4"/>
      <c r="K185" s="4">
        <v>8.62</v>
      </c>
      <c r="L185" s="4">
        <v>1.939</v>
      </c>
      <c r="M185" s="4">
        <v>85.492</v>
      </c>
      <c r="N185" s="4">
        <v>43.32</v>
      </c>
      <c r="O185" s="4">
        <v>13.662</v>
      </c>
      <c r="P185" s="4">
        <v>327.89</v>
      </c>
      <c r="Q185" s="4">
        <v>22.867</v>
      </c>
      <c r="R185" s="4">
        <v>24.432</v>
      </c>
    </row>
    <row r="186" spans="1:18" ht="13.5">
      <c r="A186" s="3">
        <v>15</v>
      </c>
      <c r="B186" s="3">
        <v>5</v>
      </c>
      <c r="C186" s="3">
        <v>2000</v>
      </c>
      <c r="D186" s="3">
        <v>0</v>
      </c>
      <c r="E186" s="2">
        <f t="shared" si="8"/>
        <v>1.5390000000000015</v>
      </c>
      <c r="F186" s="4">
        <v>17.94</v>
      </c>
      <c r="G186" s="4">
        <v>5.138</v>
      </c>
      <c r="H186" s="4"/>
      <c r="I186" s="4">
        <v>9.94</v>
      </c>
      <c r="J186" s="4"/>
      <c r="K186" s="4">
        <v>6.164</v>
      </c>
      <c r="L186" s="4">
        <v>2.361</v>
      </c>
      <c r="M186" s="4">
        <v>72.785</v>
      </c>
      <c r="N186" s="4">
        <v>55.68</v>
      </c>
      <c r="O186" s="4">
        <v>12.54</v>
      </c>
      <c r="P186" s="4">
        <v>300.97</v>
      </c>
      <c r="Q186" s="4">
        <v>22.57</v>
      </c>
      <c r="R186" s="4">
        <v>24.075</v>
      </c>
    </row>
    <row r="187" spans="1:18" ht="13.5">
      <c r="A187" s="3">
        <v>16</v>
      </c>
      <c r="B187" s="3">
        <v>5</v>
      </c>
      <c r="C187" s="3">
        <v>2000</v>
      </c>
      <c r="D187" s="3">
        <v>0.2</v>
      </c>
      <c r="E187" s="2">
        <f t="shared" si="8"/>
        <v>2.8299999999999983</v>
      </c>
      <c r="F187" s="4">
        <v>16.58</v>
      </c>
      <c r="G187" s="4">
        <v>9.08</v>
      </c>
      <c r="H187" s="4"/>
      <c r="I187" s="4">
        <v>10.67</v>
      </c>
      <c r="J187" s="4"/>
      <c r="K187" s="4">
        <v>7.95</v>
      </c>
      <c r="L187" s="4">
        <v>1.99</v>
      </c>
      <c r="M187" s="4">
        <v>69.737</v>
      </c>
      <c r="N187" s="4">
        <v>88.4</v>
      </c>
      <c r="O187" s="4">
        <v>17.597</v>
      </c>
      <c r="P187" s="4">
        <v>422.33</v>
      </c>
      <c r="Q187" s="4">
        <v>22.323</v>
      </c>
      <c r="R187" s="4">
        <v>23.758</v>
      </c>
    </row>
    <row r="188" spans="1:18" ht="13.5">
      <c r="A188" s="3">
        <v>17</v>
      </c>
      <c r="B188" s="3">
        <v>5</v>
      </c>
      <c r="C188" s="3">
        <v>2000</v>
      </c>
      <c r="D188" s="3">
        <v>0</v>
      </c>
      <c r="E188" s="2">
        <f t="shared" si="8"/>
        <v>0</v>
      </c>
      <c r="F188" s="4">
        <v>15.95</v>
      </c>
      <c r="G188" s="4">
        <v>0.491</v>
      </c>
      <c r="H188" s="4"/>
      <c r="I188" s="4">
        <v>8.1</v>
      </c>
      <c r="J188" s="4"/>
      <c r="K188" s="4">
        <v>8.68</v>
      </c>
      <c r="L188" s="4">
        <v>2.2</v>
      </c>
      <c r="M188" s="4">
        <v>74.889</v>
      </c>
      <c r="N188" s="4">
        <v>60</v>
      </c>
      <c r="O188" s="4">
        <v>11.617</v>
      </c>
      <c r="P188" s="4">
        <v>278.82</v>
      </c>
      <c r="Q188" s="4">
        <v>22.218</v>
      </c>
      <c r="R188" s="4">
        <v>23.511</v>
      </c>
    </row>
    <row r="189" spans="1:18" ht="13.5">
      <c r="A189" s="3">
        <v>18</v>
      </c>
      <c r="B189" s="3">
        <v>5</v>
      </c>
      <c r="C189" s="3">
        <v>2000</v>
      </c>
      <c r="D189" s="3">
        <v>0</v>
      </c>
      <c r="E189" s="2">
        <f t="shared" si="8"/>
        <v>0</v>
      </c>
      <c r="F189" s="4">
        <v>18.53</v>
      </c>
      <c r="G189" s="4">
        <v>1.197</v>
      </c>
      <c r="H189" s="4"/>
      <c r="I189" s="4">
        <v>7.83</v>
      </c>
      <c r="J189" s="4"/>
      <c r="K189" s="4">
        <v>7.4</v>
      </c>
      <c r="L189" s="4">
        <v>2.711</v>
      </c>
      <c r="M189" s="4">
        <v>67.795</v>
      </c>
      <c r="N189" s="4">
        <v>34.68</v>
      </c>
      <c r="O189" s="4">
        <v>8.502</v>
      </c>
      <c r="P189" s="4">
        <v>204.05</v>
      </c>
      <c r="Q189" s="4">
        <v>22.2</v>
      </c>
      <c r="R189" s="4">
        <v>23.299</v>
      </c>
    </row>
    <row r="190" spans="1:18" ht="13.5">
      <c r="A190" s="3">
        <v>19</v>
      </c>
      <c r="B190" s="3">
        <v>5</v>
      </c>
      <c r="C190" s="3">
        <v>2000</v>
      </c>
      <c r="D190" s="3">
        <v>0</v>
      </c>
      <c r="E190" s="2">
        <f t="shared" si="8"/>
        <v>3.3285</v>
      </c>
      <c r="F190" s="4">
        <v>19.87</v>
      </c>
      <c r="G190" s="4">
        <v>6.787</v>
      </c>
      <c r="H190" s="4"/>
      <c r="I190" s="4">
        <v>9.49</v>
      </c>
      <c r="J190" s="4"/>
      <c r="K190" s="4">
        <v>4.234</v>
      </c>
      <c r="L190" s="4">
        <v>3.389</v>
      </c>
      <c r="M190" s="4">
        <v>60.838</v>
      </c>
      <c r="N190" s="4">
        <v>54.48</v>
      </c>
      <c r="O190" s="4">
        <v>12.399</v>
      </c>
      <c r="P190" s="4">
        <v>297.56</v>
      </c>
      <c r="Q190" s="4">
        <v>21.942</v>
      </c>
      <c r="R190" s="4">
        <v>23.1</v>
      </c>
    </row>
    <row r="191" spans="1:18" ht="13.5">
      <c r="A191" s="3">
        <v>20</v>
      </c>
      <c r="B191" s="3">
        <v>5</v>
      </c>
      <c r="C191" s="3">
        <v>2000</v>
      </c>
      <c r="D191" s="3">
        <v>0</v>
      </c>
      <c r="E191" s="2">
        <f t="shared" si="8"/>
        <v>2.8900000000000006</v>
      </c>
      <c r="F191" s="4">
        <v>17.21</v>
      </c>
      <c r="G191" s="4">
        <v>8.57</v>
      </c>
      <c r="H191" s="4"/>
      <c r="I191" s="4">
        <v>9.53</v>
      </c>
      <c r="J191" s="4"/>
      <c r="K191" s="4">
        <v>4.214</v>
      </c>
      <c r="L191" s="4">
        <v>1.708</v>
      </c>
      <c r="M191" s="4">
        <v>58.919</v>
      </c>
      <c r="N191" s="4">
        <v>95.9</v>
      </c>
      <c r="O191" s="4">
        <v>22.418</v>
      </c>
      <c r="P191" s="4">
        <v>538.04</v>
      </c>
      <c r="Q191" s="4">
        <v>21.309</v>
      </c>
      <c r="R191" s="4">
        <v>22.803</v>
      </c>
    </row>
    <row r="192" spans="1:18" ht="13.5">
      <c r="A192" s="3">
        <v>21</v>
      </c>
      <c r="B192" s="3">
        <v>5</v>
      </c>
      <c r="C192" s="3">
        <v>2000</v>
      </c>
      <c r="D192" s="3">
        <v>6.4</v>
      </c>
      <c r="E192" s="2">
        <f t="shared" si="8"/>
        <v>5.355</v>
      </c>
      <c r="F192" s="4">
        <v>19.47</v>
      </c>
      <c r="G192" s="4">
        <v>11.24</v>
      </c>
      <c r="H192" s="4"/>
      <c r="I192" s="4">
        <v>10.79</v>
      </c>
      <c r="J192" s="4"/>
      <c r="K192" s="4">
        <v>5.246</v>
      </c>
      <c r="L192" s="4">
        <v>2.009</v>
      </c>
      <c r="M192" s="4">
        <v>71.12</v>
      </c>
      <c r="N192" s="4">
        <v>84.6</v>
      </c>
      <c r="O192" s="4">
        <v>18.579</v>
      </c>
      <c r="P192" s="4">
        <v>445.91</v>
      </c>
      <c r="Q192" s="4">
        <v>21.051</v>
      </c>
      <c r="R192" s="4">
        <v>22.697</v>
      </c>
    </row>
    <row r="193" spans="1:18" ht="13.5">
      <c r="A193" s="3">
        <v>22</v>
      </c>
      <c r="B193" s="3">
        <v>5</v>
      </c>
      <c r="C193" s="3">
        <v>2000</v>
      </c>
      <c r="D193" s="3">
        <v>0</v>
      </c>
      <c r="E193" s="2">
        <f t="shared" si="8"/>
        <v>0</v>
      </c>
      <c r="F193" s="4">
        <v>16.14</v>
      </c>
      <c r="G193" s="4">
        <v>1.284</v>
      </c>
      <c r="H193" s="4"/>
      <c r="I193" s="4">
        <v>9.21</v>
      </c>
      <c r="J193" s="4"/>
      <c r="K193" s="4">
        <v>7.59</v>
      </c>
      <c r="L193" s="4">
        <v>2.279</v>
      </c>
      <c r="M193" s="4">
        <v>79.963</v>
      </c>
      <c r="N193" s="4">
        <v>50.52</v>
      </c>
      <c r="O193" s="4">
        <v>13.595</v>
      </c>
      <c r="P193" s="4">
        <v>326.28</v>
      </c>
      <c r="Q193" s="4">
        <v>22.078</v>
      </c>
      <c r="R193" s="4">
        <v>23.042</v>
      </c>
    </row>
    <row r="194" spans="1:18" ht="13.5">
      <c r="A194" s="3">
        <v>23</v>
      </c>
      <c r="B194" s="3">
        <v>5</v>
      </c>
      <c r="C194" s="3">
        <v>2000</v>
      </c>
      <c r="D194" s="3">
        <v>0</v>
      </c>
      <c r="E194" s="2">
        <f t="shared" si="8"/>
        <v>2.835000000000001</v>
      </c>
      <c r="F194" s="4">
        <v>18.62</v>
      </c>
      <c r="G194" s="4">
        <v>7.05</v>
      </c>
      <c r="H194" s="4"/>
      <c r="I194" s="4">
        <v>9.28</v>
      </c>
      <c r="J194" s="4"/>
      <c r="K194" s="4">
        <v>8.14</v>
      </c>
      <c r="L194" s="4">
        <v>2.243</v>
      </c>
      <c r="M194" s="4">
        <v>54.863</v>
      </c>
      <c r="N194" s="4">
        <v>54.96</v>
      </c>
      <c r="O194" s="4">
        <v>14.821</v>
      </c>
      <c r="P194" s="4">
        <v>355.71</v>
      </c>
      <c r="Q194" s="4">
        <v>22.653</v>
      </c>
      <c r="R194" s="4">
        <v>23.36</v>
      </c>
    </row>
    <row r="195" spans="1:18" ht="13.5">
      <c r="A195" s="3">
        <v>24</v>
      </c>
      <c r="B195" s="3">
        <v>5</v>
      </c>
      <c r="C195" s="3">
        <v>2000</v>
      </c>
      <c r="D195" s="3">
        <v>0</v>
      </c>
      <c r="E195" s="2">
        <f t="shared" si="8"/>
        <v>0</v>
      </c>
      <c r="F195" s="4">
        <v>17.11</v>
      </c>
      <c r="G195" s="4">
        <v>2.744</v>
      </c>
      <c r="H195" s="4"/>
      <c r="I195" s="4">
        <v>8.26</v>
      </c>
      <c r="J195" s="4"/>
      <c r="K195" s="4">
        <v>7.86</v>
      </c>
      <c r="L195" s="4">
        <v>1.604</v>
      </c>
      <c r="M195" s="4">
        <v>77.215</v>
      </c>
      <c r="N195" s="4">
        <v>28.08</v>
      </c>
      <c r="O195" s="4">
        <v>7.4569</v>
      </c>
      <c r="P195" s="4">
        <v>178.97</v>
      </c>
      <c r="Q195" s="4">
        <v>22.488</v>
      </c>
      <c r="R195" s="4">
        <v>23.133</v>
      </c>
    </row>
    <row r="196" spans="1:18" ht="13.5">
      <c r="A196" s="3">
        <v>25</v>
      </c>
      <c r="B196" s="3">
        <v>5</v>
      </c>
      <c r="C196" s="3">
        <v>2000</v>
      </c>
      <c r="D196" s="3">
        <v>0</v>
      </c>
      <c r="E196" s="2">
        <f t="shared" si="8"/>
        <v>0</v>
      </c>
      <c r="F196" s="4">
        <v>16.42</v>
      </c>
      <c r="G196" s="4">
        <v>2.728</v>
      </c>
      <c r="H196" s="4"/>
      <c r="I196" s="4">
        <v>8.41</v>
      </c>
      <c r="J196" s="4"/>
      <c r="K196" s="4">
        <v>7.84</v>
      </c>
      <c r="L196" s="4">
        <v>1.789</v>
      </c>
      <c r="M196" s="4">
        <v>79.133</v>
      </c>
      <c r="N196" s="4">
        <v>42.6</v>
      </c>
      <c r="O196" s="4">
        <v>7.4573</v>
      </c>
      <c r="P196" s="4">
        <v>178.98</v>
      </c>
      <c r="Q196" s="4">
        <v>22.438</v>
      </c>
      <c r="R196" s="4">
        <v>23</v>
      </c>
    </row>
    <row r="197" spans="1:18" ht="13.5">
      <c r="A197" s="3">
        <v>26</v>
      </c>
      <c r="B197" s="3">
        <v>5</v>
      </c>
      <c r="C197" s="3">
        <v>2000</v>
      </c>
      <c r="D197" s="3">
        <v>0</v>
      </c>
      <c r="E197" s="2">
        <f t="shared" si="8"/>
        <v>0</v>
      </c>
      <c r="F197" s="4">
        <v>16.66</v>
      </c>
      <c r="G197" s="4">
        <v>1.283</v>
      </c>
      <c r="H197" s="4"/>
      <c r="I197" s="4">
        <v>8.13</v>
      </c>
      <c r="J197" s="4"/>
      <c r="K197" s="4">
        <v>7.8</v>
      </c>
      <c r="L197" s="4">
        <v>2.111</v>
      </c>
      <c r="M197" s="4">
        <v>72.308</v>
      </c>
      <c r="N197" s="4">
        <v>37.8</v>
      </c>
      <c r="O197" s="4">
        <v>9.3123</v>
      </c>
      <c r="P197" s="4">
        <v>223.5</v>
      </c>
      <c r="Q197" s="4">
        <v>22.284</v>
      </c>
      <c r="R197" s="4">
        <v>22.867</v>
      </c>
    </row>
    <row r="198" spans="1:18" ht="13.5">
      <c r="A198" s="3">
        <v>27</v>
      </c>
      <c r="B198" s="3">
        <v>5</v>
      </c>
      <c r="C198" s="3">
        <v>2000</v>
      </c>
      <c r="D198" s="3">
        <v>0</v>
      </c>
      <c r="E198" s="2">
        <f t="shared" si="8"/>
        <v>2.405000000000001</v>
      </c>
      <c r="F198" s="4">
        <v>16.62</v>
      </c>
      <c r="G198" s="4">
        <v>8.19</v>
      </c>
      <c r="H198" s="4"/>
      <c r="I198" s="4">
        <v>8.54</v>
      </c>
      <c r="J198" s="4"/>
      <c r="K198" s="4">
        <v>7.85</v>
      </c>
      <c r="L198" s="4">
        <v>2.24</v>
      </c>
      <c r="M198" s="4">
        <v>68.658</v>
      </c>
      <c r="N198" s="4">
        <v>47.16</v>
      </c>
      <c r="O198" s="4">
        <v>10.991</v>
      </c>
      <c r="P198" s="4">
        <v>263.79</v>
      </c>
      <c r="Q198" s="4">
        <v>22.138</v>
      </c>
      <c r="R198" s="4">
        <v>22.767</v>
      </c>
    </row>
    <row r="199" spans="1:18" ht="13.5">
      <c r="A199" s="3">
        <v>28</v>
      </c>
      <c r="B199" s="3">
        <v>5</v>
      </c>
      <c r="C199" s="3">
        <v>2000</v>
      </c>
      <c r="D199" s="3">
        <v>0</v>
      </c>
      <c r="E199" s="2">
        <f t="shared" si="8"/>
        <v>2.3450000000000006</v>
      </c>
      <c r="F199" s="4">
        <v>16.51</v>
      </c>
      <c r="G199" s="4">
        <v>8.18</v>
      </c>
      <c r="H199" s="4"/>
      <c r="I199" s="4">
        <v>8.73</v>
      </c>
      <c r="J199" s="4"/>
      <c r="K199" s="4">
        <v>7.39</v>
      </c>
      <c r="L199" s="4">
        <v>2.186</v>
      </c>
      <c r="M199" s="4">
        <v>64.58</v>
      </c>
      <c r="N199" s="4">
        <v>54.24</v>
      </c>
      <c r="O199" s="4">
        <v>16.668</v>
      </c>
      <c r="P199" s="4">
        <v>400.03</v>
      </c>
      <c r="Q199" s="4">
        <v>21.74</v>
      </c>
      <c r="R199" s="4">
        <v>22.547</v>
      </c>
    </row>
    <row r="200" spans="1:18" ht="13.5">
      <c r="A200" s="3">
        <v>29</v>
      </c>
      <c r="B200" s="3">
        <v>5</v>
      </c>
      <c r="C200" s="3">
        <v>2000</v>
      </c>
      <c r="D200" s="3">
        <v>4.4</v>
      </c>
      <c r="E200" s="2">
        <f t="shared" si="8"/>
        <v>2.7249999999999996</v>
      </c>
      <c r="F200" s="4">
        <v>15.42</v>
      </c>
      <c r="G200" s="4">
        <v>10.03</v>
      </c>
      <c r="H200" s="4"/>
      <c r="I200" s="4">
        <v>9.19</v>
      </c>
      <c r="J200" s="4"/>
      <c r="K200" s="4">
        <v>4.056</v>
      </c>
      <c r="L200" s="4">
        <v>1.31</v>
      </c>
      <c r="M200" s="4">
        <v>68.475</v>
      </c>
      <c r="N200" s="4">
        <v>60.12</v>
      </c>
      <c r="O200" s="4">
        <v>14.387</v>
      </c>
      <c r="P200" s="4">
        <v>345.28</v>
      </c>
      <c r="Q200" s="4">
        <v>21.355</v>
      </c>
      <c r="R200" s="4">
        <v>22.362</v>
      </c>
    </row>
    <row r="201" spans="1:18" ht="13.5">
      <c r="A201" s="3">
        <v>30</v>
      </c>
      <c r="B201" s="3">
        <v>5</v>
      </c>
      <c r="C201" s="3">
        <v>2000</v>
      </c>
      <c r="D201" s="3">
        <v>4.4</v>
      </c>
      <c r="E201" s="2">
        <f t="shared" si="8"/>
        <v>3.335000000000001</v>
      </c>
      <c r="F201" s="4">
        <v>15.39</v>
      </c>
      <c r="G201" s="4">
        <v>11.28</v>
      </c>
      <c r="H201" s="4"/>
      <c r="I201" s="4">
        <v>10.78</v>
      </c>
      <c r="J201" s="4"/>
      <c r="K201" s="4">
        <v>3.441</v>
      </c>
      <c r="L201" s="4">
        <v>1.124</v>
      </c>
      <c r="M201" s="4">
        <v>79.078</v>
      </c>
      <c r="N201" s="4">
        <v>46.68</v>
      </c>
      <c r="O201" s="4">
        <v>14.647</v>
      </c>
      <c r="P201" s="4">
        <v>351.53</v>
      </c>
      <c r="Q201" s="4">
        <v>21.121</v>
      </c>
      <c r="R201" s="4">
        <v>22.237</v>
      </c>
    </row>
    <row r="202" spans="1:18" ht="13.5">
      <c r="A202" s="3">
        <v>31</v>
      </c>
      <c r="B202" s="3">
        <v>5</v>
      </c>
      <c r="C202" s="3">
        <v>2000</v>
      </c>
      <c r="D202" s="3">
        <v>9.8</v>
      </c>
      <c r="E202" s="2">
        <f t="shared" si="8"/>
        <v>3.005000000000001</v>
      </c>
      <c r="F202" s="4">
        <v>16.55</v>
      </c>
      <c r="G202" s="4">
        <v>9.46</v>
      </c>
      <c r="H202" s="4"/>
      <c r="I202" s="4">
        <v>10.11</v>
      </c>
      <c r="J202" s="4"/>
      <c r="K202" s="4">
        <v>6.71</v>
      </c>
      <c r="L202" s="4">
        <v>1.952</v>
      </c>
      <c r="M202" s="4">
        <v>81.839</v>
      </c>
      <c r="N202" s="4">
        <v>51.72</v>
      </c>
      <c r="O202" s="4">
        <v>14.765</v>
      </c>
      <c r="P202" s="4">
        <v>354.35</v>
      </c>
      <c r="Q202" s="4">
        <v>23.643</v>
      </c>
      <c r="R202" s="4">
        <v>23.553</v>
      </c>
    </row>
    <row r="203" spans="5:18" ht="13.5"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3.5">
      <c r="A204" s="2" t="s">
        <v>1</v>
      </c>
      <c r="B204" s="2"/>
      <c r="C204" s="2"/>
      <c r="D204" s="2"/>
      <c r="E204" s="2"/>
      <c r="F204" s="2">
        <f aca="true" t="shared" si="9" ref="F204:M204">AVERAGE(F172:F202)</f>
        <v>17.04516129032258</v>
      </c>
      <c r="G204" s="2">
        <f t="shared" si="9"/>
        <v>6.147935483870969</v>
      </c>
      <c r="H204" s="2"/>
      <c r="I204" s="2">
        <f t="shared" si="9"/>
        <v>9.983870967741936</v>
      </c>
      <c r="J204" s="2"/>
      <c r="K204" s="2">
        <f t="shared" si="9"/>
        <v>6.942322580645164</v>
      </c>
      <c r="L204" s="2">
        <f t="shared" si="9"/>
        <v>1.9908064516129036</v>
      </c>
      <c r="M204" s="2">
        <f t="shared" si="9"/>
        <v>72.3114193548387</v>
      </c>
      <c r="N204" s="2"/>
      <c r="O204" s="2">
        <f>AVERAGE(O172:O202)</f>
        <v>12.831274193548388</v>
      </c>
      <c r="P204" s="2">
        <f>AVERAGE(P172:P202)</f>
        <v>307.9522580645161</v>
      </c>
      <c r="Q204" s="2">
        <f>AVERAGE(Q172:Q202)</f>
        <v>20.449096774193553</v>
      </c>
      <c r="R204" s="2">
        <f>AVERAGE(R172:R202)</f>
        <v>22.150322580645163</v>
      </c>
    </row>
    <row r="205" spans="1:16" ht="13.5">
      <c r="A205" s="2" t="s">
        <v>2</v>
      </c>
      <c r="B205" s="2"/>
      <c r="C205" s="2"/>
      <c r="D205" s="2">
        <f>SUM(D172:D202)</f>
        <v>49.599999999999994</v>
      </c>
      <c r="E205" s="2">
        <f>SUM(E172:E202)</f>
        <v>56.8185</v>
      </c>
      <c r="F205" s="2"/>
      <c r="G205" s="2"/>
      <c r="H205" s="2"/>
      <c r="I205" s="2"/>
      <c r="J205" s="2"/>
      <c r="K205" s="2">
        <f>SUM(K172:K202)</f>
        <v>215.21200000000007</v>
      </c>
      <c r="L205" s="2">
        <f>SUM(L172:L202)</f>
        <v>61.71500000000001</v>
      </c>
      <c r="M205" s="2"/>
      <c r="N205" s="2"/>
      <c r="P205" s="2">
        <f>SUM(P172:P202)</f>
        <v>9546.52</v>
      </c>
    </row>
    <row r="206" spans="1:18" ht="13.5">
      <c r="A206" s="2" t="s">
        <v>3</v>
      </c>
      <c r="B206" s="2"/>
      <c r="C206" s="2"/>
      <c r="D206" s="2"/>
      <c r="E206" s="2"/>
      <c r="F206" s="2">
        <f>MAX(F172:F202)</f>
        <v>19.87</v>
      </c>
      <c r="G206" s="2"/>
      <c r="H206" s="2"/>
      <c r="I206" s="2"/>
      <c r="J206" s="2"/>
      <c r="K206" s="2"/>
      <c r="L206" s="2"/>
      <c r="M206" s="2"/>
      <c r="N206" s="2">
        <f>MAX(N172:N202)</f>
        <v>95.9</v>
      </c>
      <c r="Q206" s="2">
        <f>MAX(Q172:Q202)</f>
        <v>23.643</v>
      </c>
      <c r="R206" s="2">
        <f>MAX(R172:R202)</f>
        <v>24.432</v>
      </c>
    </row>
    <row r="207" spans="1:18" ht="13.5">
      <c r="A207" s="2" t="s">
        <v>4</v>
      </c>
      <c r="B207" s="2"/>
      <c r="C207" s="2"/>
      <c r="D207" s="2"/>
      <c r="E207" s="2"/>
      <c r="F207" s="2"/>
      <c r="G207" s="2">
        <f>MIN(G172:G202)</f>
        <v>0.491</v>
      </c>
      <c r="H207" s="2"/>
      <c r="I207" s="2"/>
      <c r="J207" s="2"/>
      <c r="K207" s="2"/>
      <c r="L207" s="2"/>
      <c r="M207" s="2"/>
      <c r="N207" s="2"/>
      <c r="Q207" s="2">
        <f>MIN(Q172:Q202)</f>
        <v>15.948</v>
      </c>
      <c r="R207" s="2">
        <f>MIN(R172:R202)</f>
        <v>18.849</v>
      </c>
    </row>
    <row r="208" spans="1:14" ht="13.5">
      <c r="A208" s="2" t="s">
        <v>5</v>
      </c>
      <c r="B208" s="2"/>
      <c r="C208" s="2"/>
      <c r="D208" s="2">
        <f>SUM(F204+G204)/2</f>
        <v>11.596548387096774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ht="13.5">
      <c r="A209" s="1" t="s">
        <v>44</v>
      </c>
    </row>
    <row r="210" spans="1:18" ht="13.5">
      <c r="A210" s="3" t="s">
        <v>0</v>
      </c>
      <c r="B210" s="3" t="s">
        <v>6</v>
      </c>
      <c r="C210" s="3" t="s">
        <v>7</v>
      </c>
      <c r="D210" s="3" t="s">
        <v>14</v>
      </c>
      <c r="E210" s="3" t="s">
        <v>12</v>
      </c>
      <c r="F210" s="3" t="s">
        <v>11</v>
      </c>
      <c r="G210" s="3" t="s">
        <v>8</v>
      </c>
      <c r="H210" s="3" t="s">
        <v>8</v>
      </c>
      <c r="I210" s="3" t="s">
        <v>39</v>
      </c>
      <c r="J210" s="3" t="s">
        <v>39</v>
      </c>
      <c r="K210" s="3" t="s">
        <v>41</v>
      </c>
      <c r="L210" s="3" t="s">
        <v>40</v>
      </c>
      <c r="M210" s="3" t="s">
        <v>17</v>
      </c>
      <c r="N210" s="3" t="s">
        <v>11</v>
      </c>
      <c r="O210" s="3" t="s">
        <v>22</v>
      </c>
      <c r="P210" s="3" t="s">
        <v>35</v>
      </c>
      <c r="Q210" s="3" t="s">
        <v>39</v>
      </c>
      <c r="R210" s="3" t="s">
        <v>39</v>
      </c>
    </row>
    <row r="211" spans="4:18" ht="13.5">
      <c r="D211" s="3" t="s">
        <v>15</v>
      </c>
      <c r="E211" s="3" t="s">
        <v>13</v>
      </c>
      <c r="F211" s="3" t="s">
        <v>9</v>
      </c>
      <c r="G211" s="3" t="s">
        <v>9</v>
      </c>
      <c r="H211" s="3" t="s">
        <v>38</v>
      </c>
      <c r="I211" s="3" t="s">
        <v>10</v>
      </c>
      <c r="J211" s="3" t="s">
        <v>10</v>
      </c>
      <c r="K211" s="3" t="s">
        <v>37</v>
      </c>
      <c r="L211" s="3" t="s">
        <v>36</v>
      </c>
      <c r="M211" s="3" t="s">
        <v>35</v>
      </c>
      <c r="N211" s="3" t="s">
        <v>19</v>
      </c>
      <c r="O211" s="3" t="s">
        <v>19</v>
      </c>
      <c r="P211" s="3" t="s">
        <v>19</v>
      </c>
      <c r="Q211" s="3" t="s">
        <v>34</v>
      </c>
      <c r="R211" s="3" t="s">
        <v>34</v>
      </c>
    </row>
    <row r="212" spans="4:18" ht="13.5">
      <c r="D212" s="3" t="s">
        <v>16</v>
      </c>
      <c r="E212" s="3" t="s">
        <v>33</v>
      </c>
      <c r="F212" s="3" t="s">
        <v>10</v>
      </c>
      <c r="G212" s="3" t="s">
        <v>10</v>
      </c>
      <c r="H212" s="3" t="s">
        <v>10</v>
      </c>
      <c r="I212" s="3" t="s">
        <v>32</v>
      </c>
      <c r="J212" s="3" t="s">
        <v>31</v>
      </c>
      <c r="M212" s="3" t="s">
        <v>30</v>
      </c>
      <c r="N212" s="3" t="s">
        <v>20</v>
      </c>
      <c r="O212" s="3" t="s">
        <v>20</v>
      </c>
      <c r="P212" s="3" t="s">
        <v>29</v>
      </c>
      <c r="Q212" s="3" t="s">
        <v>28</v>
      </c>
      <c r="R212" s="3" t="s">
        <v>27</v>
      </c>
    </row>
    <row r="213" spans="9:18" ht="13.5">
      <c r="I213" s="3" t="s">
        <v>26</v>
      </c>
      <c r="J213" s="3" t="s">
        <v>26</v>
      </c>
      <c r="K213" s="3" t="s">
        <v>25</v>
      </c>
      <c r="L213" s="3" t="s">
        <v>24</v>
      </c>
      <c r="N213" s="3" t="s">
        <v>21</v>
      </c>
      <c r="O213" s="3" t="s">
        <v>21</v>
      </c>
      <c r="P213" s="3" t="s">
        <v>23</v>
      </c>
      <c r="Q213" s="3" t="s">
        <v>18</v>
      </c>
      <c r="R213" s="3" t="s">
        <v>18</v>
      </c>
    </row>
    <row r="214" spans="1:18" ht="13.5">
      <c r="A214" s="3">
        <v>1</v>
      </c>
      <c r="B214" s="3">
        <v>6</v>
      </c>
      <c r="C214" s="3">
        <v>2000</v>
      </c>
      <c r="D214" s="3">
        <v>10</v>
      </c>
      <c r="E214" s="2">
        <f aca="true" t="shared" si="10" ref="E214:E243">IF((F214+G214)/2-10&lt;=0,0,(F214+G214)/2-10)</f>
        <v>4.164999999999999</v>
      </c>
      <c r="F214" s="4">
        <v>16.21</v>
      </c>
      <c r="G214" s="4">
        <v>12.12</v>
      </c>
      <c r="H214" s="4"/>
      <c r="I214" s="4">
        <v>10.95</v>
      </c>
      <c r="K214" s="4">
        <v>3.897</v>
      </c>
      <c r="L214" s="4">
        <v>1.328</v>
      </c>
      <c r="M214" s="4">
        <v>72.704</v>
      </c>
      <c r="N214" s="4">
        <v>51.84</v>
      </c>
      <c r="O214" s="4">
        <v>17.514</v>
      </c>
      <c r="P214" s="4">
        <v>420.33</v>
      </c>
      <c r="Q214" s="4">
        <v>24.614</v>
      </c>
      <c r="R214" s="4">
        <v>24.623</v>
      </c>
    </row>
    <row r="215" spans="1:18" ht="13.5">
      <c r="A215" s="3">
        <v>2</v>
      </c>
      <c r="B215" s="3">
        <v>6</v>
      </c>
      <c r="C215" s="3">
        <v>2000</v>
      </c>
      <c r="D215" s="3">
        <v>0</v>
      </c>
      <c r="E215" s="2">
        <f t="shared" si="10"/>
        <v>0</v>
      </c>
      <c r="F215" s="4">
        <v>6.83</v>
      </c>
      <c r="G215" s="4">
        <v>8.52</v>
      </c>
      <c r="H215" s="4"/>
      <c r="I215" s="4">
        <v>10.05</v>
      </c>
      <c r="K215" s="4">
        <v>0.253</v>
      </c>
      <c r="L215" s="4">
        <v>0.066</v>
      </c>
      <c r="M215" s="4">
        <v>76.683</v>
      </c>
      <c r="N215" s="4">
        <v>64.08</v>
      </c>
      <c r="O215" s="4">
        <v>18.029</v>
      </c>
      <c r="P215" s="4">
        <v>432.7</v>
      </c>
      <c r="Q215" s="4">
        <v>27.185</v>
      </c>
      <c r="R215" s="4">
        <v>28.653</v>
      </c>
    </row>
    <row r="216" spans="1:18" ht="13.5">
      <c r="A216" s="3">
        <v>3</v>
      </c>
      <c r="B216" s="3">
        <v>6</v>
      </c>
      <c r="C216" s="3">
        <v>2000</v>
      </c>
      <c r="D216" s="3">
        <v>20.2</v>
      </c>
      <c r="E216" s="2">
        <f t="shared" si="10"/>
        <v>0</v>
      </c>
      <c r="F216" s="4">
        <v>11.14</v>
      </c>
      <c r="G216" s="4">
        <v>5.669</v>
      </c>
      <c r="H216" s="4">
        <v>4.635</v>
      </c>
      <c r="I216" s="4">
        <v>6.83</v>
      </c>
      <c r="J216" s="4">
        <v>8.81</v>
      </c>
      <c r="K216" s="4">
        <v>3.112</v>
      </c>
      <c r="L216" s="4">
        <v>0.874</v>
      </c>
      <c r="M216" s="4">
        <v>76.209</v>
      </c>
      <c r="N216" s="4">
        <v>59.28</v>
      </c>
      <c r="O216" s="4">
        <v>14.354</v>
      </c>
      <c r="P216" s="4">
        <v>344.5</v>
      </c>
      <c r="Q216" s="4">
        <v>27.142</v>
      </c>
      <c r="R216" s="4">
        <v>27.634</v>
      </c>
    </row>
    <row r="217" spans="1:18" ht="13.5">
      <c r="A217" s="3">
        <v>4</v>
      </c>
      <c r="B217" s="3">
        <v>6</v>
      </c>
      <c r="C217" s="3">
        <v>2000</v>
      </c>
      <c r="D217" s="3">
        <v>0.4</v>
      </c>
      <c r="E217" s="2">
        <f t="shared" si="10"/>
        <v>0</v>
      </c>
      <c r="F217" s="4">
        <v>10.02</v>
      </c>
      <c r="G217" s="4">
        <v>6.849</v>
      </c>
      <c r="H217" s="4">
        <v>7.12</v>
      </c>
      <c r="I217" s="4">
        <v>7.75</v>
      </c>
      <c r="J217" s="4">
        <v>9.51</v>
      </c>
      <c r="K217" s="4">
        <v>1.832</v>
      </c>
      <c r="L217" s="4">
        <v>0.958</v>
      </c>
      <c r="M217" s="4">
        <v>80.72</v>
      </c>
      <c r="N217" s="4">
        <v>70.4</v>
      </c>
      <c r="O217" s="4">
        <v>15.505</v>
      </c>
      <c r="P217" s="4">
        <v>372.12</v>
      </c>
      <c r="Q217" s="4">
        <v>30.384</v>
      </c>
      <c r="R217" s="4">
        <v>35.891</v>
      </c>
    </row>
    <row r="218" spans="1:18" ht="13.5">
      <c r="A218" s="3">
        <v>5</v>
      </c>
      <c r="B218" s="3">
        <v>6</v>
      </c>
      <c r="C218" s="3">
        <v>2000</v>
      </c>
      <c r="D218" s="3">
        <v>0</v>
      </c>
      <c r="E218" s="2">
        <f t="shared" si="10"/>
        <v>0</v>
      </c>
      <c r="F218" s="4">
        <v>12.83</v>
      </c>
      <c r="G218" s="4">
        <v>3.316</v>
      </c>
      <c r="H218" s="4">
        <v>1.677</v>
      </c>
      <c r="I218" s="4">
        <v>5.349</v>
      </c>
      <c r="J218" s="4">
        <v>8.27</v>
      </c>
      <c r="K218" s="4">
        <v>7.25</v>
      </c>
      <c r="L218" s="4">
        <v>1.683</v>
      </c>
      <c r="M218" s="4">
        <v>75.772</v>
      </c>
      <c r="N218" s="4">
        <v>38.4</v>
      </c>
      <c r="O218" s="4">
        <v>8.7618</v>
      </c>
      <c r="P218" s="4">
        <v>210.28</v>
      </c>
      <c r="Q218" s="4">
        <v>30.463</v>
      </c>
      <c r="R218" s="4">
        <v>38.774</v>
      </c>
    </row>
    <row r="219" spans="1:18" ht="13.5">
      <c r="A219" s="3">
        <v>6</v>
      </c>
      <c r="B219" s="3">
        <v>6</v>
      </c>
      <c r="C219" s="3">
        <v>2000</v>
      </c>
      <c r="D219" s="3">
        <v>0.2</v>
      </c>
      <c r="E219" s="2">
        <f t="shared" si="10"/>
        <v>0</v>
      </c>
      <c r="F219" s="4">
        <v>10.42</v>
      </c>
      <c r="G219" s="4">
        <v>1.399</v>
      </c>
      <c r="H219" s="4">
        <v>-0.397</v>
      </c>
      <c r="I219" s="4">
        <v>3.054</v>
      </c>
      <c r="J219" s="4">
        <v>6.874</v>
      </c>
      <c r="K219" s="4">
        <v>5.248</v>
      </c>
      <c r="L219" s="4">
        <v>1.057</v>
      </c>
      <c r="M219" s="4">
        <v>73.795</v>
      </c>
      <c r="N219" s="4">
        <v>23.52</v>
      </c>
      <c r="O219" s="4">
        <v>9.1284</v>
      </c>
      <c r="P219" s="4">
        <v>219.08</v>
      </c>
      <c r="Q219" s="4">
        <v>28.223</v>
      </c>
      <c r="R219" s="4">
        <v>32.382</v>
      </c>
    </row>
    <row r="220" spans="1:18" ht="13.5">
      <c r="A220" s="3">
        <v>7</v>
      </c>
      <c r="B220" s="3">
        <v>6</v>
      </c>
      <c r="C220" s="3">
        <v>2000</v>
      </c>
      <c r="D220" s="3">
        <v>0</v>
      </c>
      <c r="E220" s="2">
        <f t="shared" si="10"/>
        <v>0</v>
      </c>
      <c r="F220" s="4">
        <v>11.03</v>
      </c>
      <c r="G220" s="4">
        <v>2.685</v>
      </c>
      <c r="H220" s="4">
        <v>0.663</v>
      </c>
      <c r="I220" s="4">
        <v>3.479</v>
      </c>
      <c r="J220" s="4">
        <v>6.942</v>
      </c>
      <c r="K220" s="4">
        <v>5.284</v>
      </c>
      <c r="L220" s="4">
        <v>1.098</v>
      </c>
      <c r="M220" s="4">
        <v>79.292</v>
      </c>
      <c r="N220" s="4">
        <v>18.84</v>
      </c>
      <c r="O220" s="4">
        <v>7.2433</v>
      </c>
      <c r="P220" s="4">
        <v>173.84</v>
      </c>
      <c r="Q220" s="4">
        <v>28.254</v>
      </c>
      <c r="R220" s="4">
        <v>30.142</v>
      </c>
    </row>
    <row r="221" spans="1:18" ht="13.5">
      <c r="A221" s="3">
        <v>8</v>
      </c>
      <c r="B221" s="3">
        <v>6</v>
      </c>
      <c r="C221" s="3">
        <v>2000</v>
      </c>
      <c r="D221" s="3">
        <v>0</v>
      </c>
      <c r="E221" s="2">
        <f t="shared" si="10"/>
        <v>0</v>
      </c>
      <c r="F221" s="4">
        <v>11.92</v>
      </c>
      <c r="G221" s="4">
        <v>0.821</v>
      </c>
      <c r="H221" s="4">
        <v>-1.469</v>
      </c>
      <c r="I221" s="4">
        <v>2.52</v>
      </c>
      <c r="J221" s="4">
        <v>6.039</v>
      </c>
      <c r="K221" s="4">
        <v>4.851</v>
      </c>
      <c r="L221" s="4">
        <v>0.894</v>
      </c>
      <c r="M221" s="4">
        <v>74.725</v>
      </c>
      <c r="N221" s="4">
        <v>38.64</v>
      </c>
      <c r="O221" s="4">
        <v>10.939</v>
      </c>
      <c r="P221" s="4">
        <v>262.53</v>
      </c>
      <c r="Q221" s="4">
        <v>28.116</v>
      </c>
      <c r="R221" s="4">
        <v>28.804</v>
      </c>
    </row>
    <row r="222" spans="1:18" ht="13.5">
      <c r="A222" s="3">
        <v>9</v>
      </c>
      <c r="B222" s="3">
        <v>6</v>
      </c>
      <c r="C222" s="3">
        <v>2000</v>
      </c>
      <c r="D222" s="3">
        <v>0</v>
      </c>
      <c r="E222" s="2">
        <f t="shared" si="10"/>
        <v>0</v>
      </c>
      <c r="F222" s="4">
        <v>11.57</v>
      </c>
      <c r="G222" s="4">
        <v>1.004</v>
      </c>
      <c r="H222" s="4">
        <v>-0.454</v>
      </c>
      <c r="I222" s="4">
        <v>2.58</v>
      </c>
      <c r="J222" s="4">
        <v>6.061</v>
      </c>
      <c r="K222" s="4">
        <v>6.921</v>
      </c>
      <c r="L222" s="4">
        <v>1.551</v>
      </c>
      <c r="M222" s="4">
        <v>82.742</v>
      </c>
      <c r="N222" s="4">
        <v>24</v>
      </c>
      <c r="O222" s="4">
        <v>7.7724</v>
      </c>
      <c r="P222" s="4">
        <v>186.54</v>
      </c>
      <c r="Q222" s="4">
        <v>27.913</v>
      </c>
      <c r="R222" s="4">
        <v>27.829</v>
      </c>
    </row>
    <row r="223" spans="1:18" ht="13.5">
      <c r="A223" s="3">
        <v>10</v>
      </c>
      <c r="B223" s="3">
        <v>6</v>
      </c>
      <c r="C223" s="3">
        <v>2000</v>
      </c>
      <c r="D223" s="3">
        <v>0.6</v>
      </c>
      <c r="E223" s="2">
        <f t="shared" si="10"/>
        <v>0</v>
      </c>
      <c r="F223" s="4">
        <v>14.09</v>
      </c>
      <c r="G223" s="4">
        <v>2.581</v>
      </c>
      <c r="H223" s="4">
        <v>3.772</v>
      </c>
      <c r="I223" s="4">
        <v>7.97</v>
      </c>
      <c r="J223" s="4">
        <v>7.19</v>
      </c>
      <c r="K223" s="4">
        <v>4.765</v>
      </c>
      <c r="L223" s="4">
        <v>1.648</v>
      </c>
      <c r="M223" s="4">
        <v>62.944</v>
      </c>
      <c r="N223" s="4">
        <v>49.08</v>
      </c>
      <c r="O223" s="4">
        <v>15.975</v>
      </c>
      <c r="P223" s="4">
        <v>383.41</v>
      </c>
      <c r="Q223" s="4">
        <v>27.818</v>
      </c>
      <c r="R223" s="4">
        <v>26.753</v>
      </c>
    </row>
    <row r="224" spans="1:18" ht="13.5">
      <c r="A224" s="3">
        <v>11</v>
      </c>
      <c r="B224" s="3">
        <v>6</v>
      </c>
      <c r="C224" s="3">
        <v>2000</v>
      </c>
      <c r="D224" s="3">
        <v>0</v>
      </c>
      <c r="E224" s="2">
        <f t="shared" si="10"/>
        <v>0</v>
      </c>
      <c r="F224" s="4">
        <v>11.96</v>
      </c>
      <c r="G224" s="4">
        <v>5.311</v>
      </c>
      <c r="H224" s="4">
        <v>9.02</v>
      </c>
      <c r="I224" s="4">
        <v>8.01</v>
      </c>
      <c r="J224" s="4">
        <v>7.49</v>
      </c>
      <c r="K224" s="4">
        <v>5.69</v>
      </c>
      <c r="L224" s="4">
        <v>1.707</v>
      </c>
      <c r="M224" s="4">
        <v>63.073</v>
      </c>
      <c r="N224" s="4">
        <v>69.48</v>
      </c>
      <c r="O224" s="4">
        <v>22.763</v>
      </c>
      <c r="P224" s="4">
        <v>546.32</v>
      </c>
      <c r="Q224" s="4">
        <v>27.592</v>
      </c>
      <c r="R224" s="4">
        <v>26.231</v>
      </c>
    </row>
    <row r="225" spans="1:18" ht="13.5">
      <c r="A225" s="3">
        <v>12</v>
      </c>
      <c r="B225" s="3">
        <v>6</v>
      </c>
      <c r="C225" s="3">
        <v>2000</v>
      </c>
      <c r="D225" s="3">
        <v>11.8</v>
      </c>
      <c r="E225" s="2">
        <f t="shared" si="10"/>
        <v>0</v>
      </c>
      <c r="F225" s="4">
        <v>11.33</v>
      </c>
      <c r="G225" s="4">
        <v>2.229</v>
      </c>
      <c r="H225" s="4">
        <v>4.08</v>
      </c>
      <c r="I225" s="4">
        <v>4.119</v>
      </c>
      <c r="J225" s="4">
        <v>6.274</v>
      </c>
      <c r="K225" s="4">
        <v>6.958</v>
      </c>
      <c r="L225" s="4">
        <v>1.696</v>
      </c>
      <c r="M225" s="4">
        <v>56.206</v>
      </c>
      <c r="N225" s="4">
        <v>80.4</v>
      </c>
      <c r="O225" s="4">
        <v>24.893</v>
      </c>
      <c r="P225" s="4">
        <v>597.43</v>
      </c>
      <c r="Q225" s="4">
        <v>27.366</v>
      </c>
      <c r="R225" s="4">
        <v>26.243</v>
      </c>
    </row>
    <row r="226" spans="1:18" ht="13.5">
      <c r="A226" s="3">
        <v>13</v>
      </c>
      <c r="B226" s="3">
        <v>6</v>
      </c>
      <c r="C226" s="3">
        <v>2000</v>
      </c>
      <c r="D226" s="3">
        <v>0</v>
      </c>
      <c r="E226" s="2">
        <f t="shared" si="10"/>
        <v>0</v>
      </c>
      <c r="F226" s="4">
        <v>8.51</v>
      </c>
      <c r="G226" s="4">
        <v>1.95</v>
      </c>
      <c r="H226" s="4">
        <v>0.888</v>
      </c>
      <c r="I226" s="4">
        <v>2.579</v>
      </c>
      <c r="J226" s="4">
        <v>6.402</v>
      </c>
      <c r="K226" s="4">
        <v>6.447</v>
      </c>
      <c r="L226" s="4">
        <v>1.415</v>
      </c>
      <c r="M226" s="4">
        <v>67.84</v>
      </c>
      <c r="N226" s="4">
        <v>71.3</v>
      </c>
      <c r="O226" s="4">
        <v>17.91</v>
      </c>
      <c r="P226" s="4">
        <v>429.85</v>
      </c>
      <c r="Q226" s="4">
        <v>30.3</v>
      </c>
      <c r="R226" s="4">
        <v>34.683</v>
      </c>
    </row>
    <row r="227" spans="1:18" ht="13.5">
      <c r="A227" s="3">
        <v>14</v>
      </c>
      <c r="B227" s="3">
        <v>6</v>
      </c>
      <c r="C227" s="3">
        <v>2000</v>
      </c>
      <c r="D227" s="3">
        <v>0</v>
      </c>
      <c r="E227" s="2">
        <f t="shared" si="10"/>
        <v>0</v>
      </c>
      <c r="F227" s="4">
        <v>10.76</v>
      </c>
      <c r="G227" s="4">
        <v>0.916</v>
      </c>
      <c r="H227" s="4">
        <v>-0.976</v>
      </c>
      <c r="I227" s="4">
        <v>2.898</v>
      </c>
      <c r="J227" s="4">
        <v>5.248</v>
      </c>
      <c r="K227" s="4">
        <v>6.597</v>
      </c>
      <c r="L227" s="4">
        <v>1.422</v>
      </c>
      <c r="M227" s="4">
        <v>67.885</v>
      </c>
      <c r="N227" s="4">
        <v>32.76</v>
      </c>
      <c r="O227" s="4">
        <v>14.58</v>
      </c>
      <c r="P227" s="4">
        <v>349.93</v>
      </c>
      <c r="Q227" s="4">
        <v>31.593</v>
      </c>
      <c r="R227" s="4">
        <v>40.202</v>
      </c>
    </row>
    <row r="228" spans="1:18" ht="13.5">
      <c r="A228" s="3">
        <v>15</v>
      </c>
      <c r="B228" s="3">
        <v>6</v>
      </c>
      <c r="C228" s="3">
        <v>2000</v>
      </c>
      <c r="D228" s="3">
        <v>0</v>
      </c>
      <c r="E228" s="2">
        <f t="shared" si="10"/>
        <v>0</v>
      </c>
      <c r="F228" s="4">
        <v>11.79</v>
      </c>
      <c r="G228" s="4">
        <v>1.542</v>
      </c>
      <c r="H228" s="4">
        <v>0.859</v>
      </c>
      <c r="I228" s="4">
        <v>4.507</v>
      </c>
      <c r="J228" s="4">
        <v>5.432</v>
      </c>
      <c r="K228" s="4">
        <v>5.252</v>
      </c>
      <c r="L228" s="4">
        <v>1.424</v>
      </c>
      <c r="M228" s="4">
        <v>68.257</v>
      </c>
      <c r="N228" s="4">
        <v>25.44</v>
      </c>
      <c r="O228" s="4">
        <v>10.742</v>
      </c>
      <c r="P228" s="4">
        <v>257.82</v>
      </c>
      <c r="Q228" s="4">
        <v>29.022</v>
      </c>
      <c r="R228" s="4">
        <v>33.83</v>
      </c>
    </row>
    <row r="229" spans="1:18" ht="13.5">
      <c r="A229" s="3">
        <v>16</v>
      </c>
      <c r="B229" s="3">
        <v>6</v>
      </c>
      <c r="C229" s="3">
        <v>2000</v>
      </c>
      <c r="D229" s="3">
        <v>0</v>
      </c>
      <c r="E229" s="2">
        <f t="shared" si="10"/>
        <v>0</v>
      </c>
      <c r="F229" s="4">
        <v>12.92</v>
      </c>
      <c r="G229" s="4">
        <v>1.439</v>
      </c>
      <c r="H229" s="4">
        <v>1.207</v>
      </c>
      <c r="I229" s="4">
        <v>5.151</v>
      </c>
      <c r="J229" s="4">
        <v>5.463</v>
      </c>
      <c r="K229" s="4">
        <v>6.685</v>
      </c>
      <c r="L229" s="4">
        <v>2.367</v>
      </c>
      <c r="M229" s="4">
        <v>71.56</v>
      </c>
      <c r="N229" s="4">
        <v>30.6</v>
      </c>
      <c r="O229" s="4">
        <v>7.6593</v>
      </c>
      <c r="P229" s="4">
        <v>183.82</v>
      </c>
      <c r="Q229" s="4">
        <v>28.848</v>
      </c>
      <c r="R229" s="4">
        <v>30.683</v>
      </c>
    </row>
    <row r="230" spans="1:18" ht="13.5">
      <c r="A230" s="3">
        <v>17</v>
      </c>
      <c r="B230" s="3">
        <v>6</v>
      </c>
      <c r="C230" s="3">
        <v>2000</v>
      </c>
      <c r="D230" s="3">
        <v>0</v>
      </c>
      <c r="E230" s="2">
        <f t="shared" si="10"/>
        <v>0.1379999999999999</v>
      </c>
      <c r="F230" s="4">
        <v>15.26</v>
      </c>
      <c r="G230" s="4">
        <v>5.016</v>
      </c>
      <c r="H230" s="4">
        <v>6.749</v>
      </c>
      <c r="I230" s="4">
        <v>7.85</v>
      </c>
      <c r="J230" s="4">
        <v>7.01</v>
      </c>
      <c r="K230" s="4">
        <v>7.43</v>
      </c>
      <c r="L230" s="4">
        <v>2.585</v>
      </c>
      <c r="M230" s="4">
        <v>48.449</v>
      </c>
      <c r="N230" s="4">
        <v>55.8</v>
      </c>
      <c r="O230" s="4">
        <v>20.341</v>
      </c>
      <c r="P230" s="4">
        <v>488.18</v>
      </c>
      <c r="Q230" s="4">
        <v>28.428</v>
      </c>
      <c r="R230" s="4">
        <v>28.745</v>
      </c>
    </row>
    <row r="231" spans="1:18" ht="13.5">
      <c r="A231" s="3">
        <v>18</v>
      </c>
      <c r="B231" s="3">
        <v>6</v>
      </c>
      <c r="C231" s="3">
        <v>2000</v>
      </c>
      <c r="D231" s="3">
        <v>0.2</v>
      </c>
      <c r="E231" s="2">
        <f t="shared" si="10"/>
        <v>1.2100000000000009</v>
      </c>
      <c r="F231" s="4">
        <v>14.59</v>
      </c>
      <c r="G231" s="4">
        <v>7.83</v>
      </c>
      <c r="H231" s="4">
        <v>12.17</v>
      </c>
      <c r="I231" s="4">
        <v>10.57</v>
      </c>
      <c r="J231" s="4">
        <v>8.45</v>
      </c>
      <c r="K231" s="4">
        <v>6.554</v>
      </c>
      <c r="L231" s="4">
        <v>2.344</v>
      </c>
      <c r="M231" s="4">
        <v>50.027</v>
      </c>
      <c r="N231" s="4">
        <v>98.2</v>
      </c>
      <c r="O231" s="4">
        <v>31.108</v>
      </c>
      <c r="P231" s="4">
        <v>746.6</v>
      </c>
      <c r="Q231" s="4">
        <v>27.91</v>
      </c>
      <c r="R231" s="4">
        <v>27.033</v>
      </c>
    </row>
    <row r="232" spans="1:18" ht="13.5">
      <c r="A232" s="3">
        <v>19</v>
      </c>
      <c r="B232" s="3">
        <v>6</v>
      </c>
      <c r="C232" s="3">
        <v>2000</v>
      </c>
      <c r="D232" s="3">
        <v>0</v>
      </c>
      <c r="E232" s="2">
        <f t="shared" si="10"/>
        <v>0</v>
      </c>
      <c r="F232" s="4">
        <v>11.81</v>
      </c>
      <c r="G232" s="4">
        <v>1.978</v>
      </c>
      <c r="H232" s="4">
        <v>-0.126</v>
      </c>
      <c r="I232" s="4">
        <v>3.18</v>
      </c>
      <c r="J232" s="4">
        <v>6.992</v>
      </c>
      <c r="K232" s="4">
        <v>6.856</v>
      </c>
      <c r="L232" s="4">
        <v>1.735</v>
      </c>
      <c r="M232" s="4">
        <v>64.25</v>
      </c>
      <c r="N232" s="4">
        <v>92.3</v>
      </c>
      <c r="O232" s="4">
        <v>23.863</v>
      </c>
      <c r="P232" s="4">
        <v>572.71</v>
      </c>
      <c r="Q232" s="4">
        <v>27.528</v>
      </c>
      <c r="R232" s="4">
        <v>26.336</v>
      </c>
    </row>
    <row r="233" spans="1:18" ht="13.5">
      <c r="A233" s="3">
        <v>20</v>
      </c>
      <c r="B233" s="3">
        <v>6</v>
      </c>
      <c r="C233" s="3">
        <v>2000</v>
      </c>
      <c r="D233" s="3">
        <v>0</v>
      </c>
      <c r="E233" s="2">
        <f t="shared" si="10"/>
        <v>0</v>
      </c>
      <c r="F233" s="4">
        <v>12.67</v>
      </c>
      <c r="G233" s="4">
        <v>0.829</v>
      </c>
      <c r="H233" s="4">
        <v>-0.764</v>
      </c>
      <c r="I233" s="4">
        <v>2.518</v>
      </c>
      <c r="J233" s="4">
        <v>5.998</v>
      </c>
      <c r="K233" s="4">
        <v>6.59</v>
      </c>
      <c r="L233" s="4">
        <v>1.337</v>
      </c>
      <c r="M233" s="4">
        <v>63.89</v>
      </c>
      <c r="N233" s="4">
        <v>38.28</v>
      </c>
      <c r="O233" s="4">
        <v>12.656</v>
      </c>
      <c r="P233" s="4">
        <v>303.74</v>
      </c>
      <c r="Q233" s="4">
        <v>27.424</v>
      </c>
      <c r="R233" s="4">
        <v>26.254</v>
      </c>
    </row>
    <row r="234" spans="1:18" ht="13.5">
      <c r="A234" s="3">
        <v>21</v>
      </c>
      <c r="B234" s="3">
        <v>6</v>
      </c>
      <c r="C234" s="3">
        <v>2000</v>
      </c>
      <c r="D234" s="3">
        <v>0</v>
      </c>
      <c r="E234" s="2">
        <f t="shared" si="10"/>
        <v>0</v>
      </c>
      <c r="F234" s="4">
        <v>11.68</v>
      </c>
      <c r="G234" s="4">
        <v>0.141</v>
      </c>
      <c r="H234" s="4">
        <v>-1.769</v>
      </c>
      <c r="I234" s="4">
        <v>1.796</v>
      </c>
      <c r="J234" s="4">
        <v>5.561</v>
      </c>
      <c r="K234" s="4">
        <v>6.071</v>
      </c>
      <c r="L234" s="4">
        <v>1.284</v>
      </c>
      <c r="M234" s="4">
        <v>72.28</v>
      </c>
      <c r="N234" s="4">
        <v>21.6</v>
      </c>
      <c r="O234" s="4">
        <v>9.5902</v>
      </c>
      <c r="P234" s="4">
        <v>230.16</v>
      </c>
      <c r="Q234" s="4">
        <v>27.261</v>
      </c>
      <c r="R234" s="4">
        <v>26.054</v>
      </c>
    </row>
    <row r="235" spans="1:18" ht="13.5">
      <c r="A235" s="3">
        <v>22</v>
      </c>
      <c r="B235" s="3">
        <v>6</v>
      </c>
      <c r="C235" s="3">
        <v>2000</v>
      </c>
      <c r="D235" s="3">
        <v>0</v>
      </c>
      <c r="E235" s="2">
        <f t="shared" si="10"/>
        <v>0</v>
      </c>
      <c r="F235" s="4">
        <v>11.8</v>
      </c>
      <c r="G235" s="4">
        <v>0.993</v>
      </c>
      <c r="H235" s="4">
        <v>0.102</v>
      </c>
      <c r="I235" s="4">
        <v>4.022</v>
      </c>
      <c r="J235" s="4">
        <v>5.277</v>
      </c>
      <c r="K235" s="4">
        <v>6.516</v>
      </c>
      <c r="L235" s="4">
        <v>1.619</v>
      </c>
      <c r="M235" s="4">
        <v>76.41</v>
      </c>
      <c r="N235" s="4">
        <v>26.16</v>
      </c>
      <c r="O235" s="4">
        <v>7.5075</v>
      </c>
      <c r="P235" s="4">
        <v>180.18</v>
      </c>
      <c r="Q235" s="4">
        <v>27.308</v>
      </c>
      <c r="R235" s="4">
        <v>25.882</v>
      </c>
    </row>
    <row r="236" spans="1:18" ht="13.5">
      <c r="A236" s="3">
        <v>23</v>
      </c>
      <c r="B236" s="3">
        <v>6</v>
      </c>
      <c r="C236" s="3">
        <v>2000</v>
      </c>
      <c r="D236" s="3">
        <v>0</v>
      </c>
      <c r="E236" s="2">
        <f t="shared" si="10"/>
        <v>0</v>
      </c>
      <c r="F236" s="4">
        <v>14.01</v>
      </c>
      <c r="G236" s="4">
        <v>4.041</v>
      </c>
      <c r="H236" s="4">
        <v>8.47</v>
      </c>
      <c r="I236" s="4">
        <v>7.36</v>
      </c>
      <c r="J236" s="4">
        <v>6.847</v>
      </c>
      <c r="K236" s="4">
        <v>6.507</v>
      </c>
      <c r="L236" s="4">
        <v>1.882</v>
      </c>
      <c r="M236" s="4">
        <v>62.059</v>
      </c>
      <c r="N236" s="4">
        <v>50.04</v>
      </c>
      <c r="O236" s="4">
        <v>17.804</v>
      </c>
      <c r="P236" s="4">
        <v>427.29</v>
      </c>
      <c r="Q236" s="4">
        <v>27.108</v>
      </c>
      <c r="R236" s="4">
        <v>25.72</v>
      </c>
    </row>
    <row r="237" spans="1:18" ht="13.5">
      <c r="A237" s="3">
        <v>24</v>
      </c>
      <c r="B237" s="3">
        <v>6</v>
      </c>
      <c r="C237" s="3">
        <v>2000</v>
      </c>
      <c r="D237" s="3">
        <v>0</v>
      </c>
      <c r="E237" s="2">
        <f t="shared" si="10"/>
        <v>0</v>
      </c>
      <c r="F237" s="4">
        <v>13.15</v>
      </c>
      <c r="G237" s="4">
        <v>6.6</v>
      </c>
      <c r="H237" s="4">
        <v>11.59</v>
      </c>
      <c r="I237" s="4">
        <v>9.02</v>
      </c>
      <c r="J237" s="4">
        <v>7.81</v>
      </c>
      <c r="K237" s="4">
        <v>4.215</v>
      </c>
      <c r="L237" s="4">
        <v>1.52</v>
      </c>
      <c r="M237" s="4">
        <v>63.735</v>
      </c>
      <c r="N237" s="4">
        <v>49.32</v>
      </c>
      <c r="O237" s="4">
        <v>15.754</v>
      </c>
      <c r="P237" s="4">
        <v>378.1</v>
      </c>
      <c r="Q237" s="4">
        <v>26.83</v>
      </c>
      <c r="R237" s="4">
        <v>25.523</v>
      </c>
    </row>
    <row r="238" spans="1:18" ht="13.5">
      <c r="A238" s="3">
        <v>25</v>
      </c>
      <c r="B238" s="3">
        <v>6</v>
      </c>
      <c r="C238" s="3">
        <v>2000</v>
      </c>
      <c r="D238" s="3">
        <v>1.2</v>
      </c>
      <c r="E238" s="2">
        <f t="shared" si="10"/>
        <v>1.8399999999999999</v>
      </c>
      <c r="F238" s="4">
        <v>14.62</v>
      </c>
      <c r="G238" s="4">
        <v>9.06</v>
      </c>
      <c r="H238" s="4">
        <v>12.09</v>
      </c>
      <c r="I238" s="4">
        <v>10.66</v>
      </c>
      <c r="J238" s="4">
        <v>9.27</v>
      </c>
      <c r="K238" s="4">
        <v>3.718</v>
      </c>
      <c r="L238" s="4">
        <v>1.248</v>
      </c>
      <c r="M238" s="4">
        <v>70.184</v>
      </c>
      <c r="N238" s="4">
        <v>45.72</v>
      </c>
      <c r="O238" s="4">
        <v>13.595</v>
      </c>
      <c r="P238" s="4">
        <v>326.29</v>
      </c>
      <c r="Q238" s="4">
        <v>26.552</v>
      </c>
      <c r="R238" s="4">
        <v>25.306</v>
      </c>
    </row>
    <row r="239" spans="1:18" ht="13.5">
      <c r="A239" s="3">
        <v>26</v>
      </c>
      <c r="B239" s="3">
        <v>6</v>
      </c>
      <c r="C239" s="3">
        <v>2000</v>
      </c>
      <c r="D239" s="3">
        <v>0.2</v>
      </c>
      <c r="E239" s="2">
        <f t="shared" si="10"/>
        <v>0.5999999999999996</v>
      </c>
      <c r="F239" s="4">
        <v>12.03</v>
      </c>
      <c r="G239" s="4">
        <v>9.17</v>
      </c>
      <c r="H239" s="4">
        <v>11.41</v>
      </c>
      <c r="I239" s="4">
        <v>10.08</v>
      </c>
      <c r="J239" s="4">
        <v>10.01</v>
      </c>
      <c r="K239" s="4">
        <v>2.535</v>
      </c>
      <c r="L239" s="4">
        <v>0.771</v>
      </c>
      <c r="M239" s="4">
        <v>78.395</v>
      </c>
      <c r="N239" s="4">
        <v>44.16</v>
      </c>
      <c r="O239" s="4">
        <v>16.205</v>
      </c>
      <c r="P239" s="4">
        <v>388.93</v>
      </c>
      <c r="Q239" s="4">
        <v>26.24</v>
      </c>
      <c r="R239" s="4">
        <v>25.146</v>
      </c>
    </row>
    <row r="240" spans="1:18" ht="13.5">
      <c r="A240" s="3">
        <v>27</v>
      </c>
      <c r="B240" s="3">
        <v>6</v>
      </c>
      <c r="C240" s="3">
        <v>2000</v>
      </c>
      <c r="D240" s="3">
        <v>0</v>
      </c>
      <c r="E240" s="2">
        <f t="shared" si="10"/>
        <v>0</v>
      </c>
      <c r="F240" s="4">
        <v>10.91</v>
      </c>
      <c r="G240" s="4">
        <v>6.917</v>
      </c>
      <c r="H240" s="4">
        <v>5.918</v>
      </c>
      <c r="I240" s="4">
        <v>8.39</v>
      </c>
      <c r="J240" s="4">
        <v>9.37</v>
      </c>
      <c r="K240" s="4">
        <v>3.054</v>
      </c>
      <c r="L240" s="4">
        <v>0.929</v>
      </c>
      <c r="M240" s="4">
        <v>84.95</v>
      </c>
      <c r="N240" s="4">
        <v>38.64</v>
      </c>
      <c r="O240" s="4">
        <v>11.132</v>
      </c>
      <c r="P240" s="4">
        <v>267.17</v>
      </c>
      <c r="Q240" s="4">
        <v>26.261</v>
      </c>
      <c r="R240" s="4">
        <v>25.062</v>
      </c>
    </row>
    <row r="241" spans="1:18" ht="13.5">
      <c r="A241" s="3">
        <v>28</v>
      </c>
      <c r="B241" s="3">
        <v>6</v>
      </c>
      <c r="C241" s="3">
        <v>2000</v>
      </c>
      <c r="D241" s="3">
        <v>0.6</v>
      </c>
      <c r="E241" s="2">
        <f t="shared" si="10"/>
        <v>0.08000000000000007</v>
      </c>
      <c r="F241" s="4">
        <v>11.95</v>
      </c>
      <c r="G241" s="4">
        <v>8.21</v>
      </c>
      <c r="H241" s="4">
        <v>8.34</v>
      </c>
      <c r="I241" s="4">
        <v>8.81</v>
      </c>
      <c r="J241" s="4">
        <v>9.32</v>
      </c>
      <c r="K241" s="4">
        <v>2.691</v>
      </c>
      <c r="L241" s="4">
        <v>0.655</v>
      </c>
      <c r="M241" s="4">
        <v>79.575</v>
      </c>
      <c r="N241" s="4">
        <v>27.36</v>
      </c>
      <c r="O241" s="4">
        <v>13.306</v>
      </c>
      <c r="P241" s="4">
        <v>319.35</v>
      </c>
      <c r="Q241" s="4">
        <v>26.248</v>
      </c>
      <c r="R241" s="4">
        <v>24.918</v>
      </c>
    </row>
    <row r="242" spans="1:18" ht="13.5">
      <c r="A242" s="3">
        <v>29</v>
      </c>
      <c r="B242" s="3">
        <v>6</v>
      </c>
      <c r="C242" s="3">
        <v>2000</v>
      </c>
      <c r="D242" s="3">
        <v>1.6</v>
      </c>
      <c r="E242" s="2">
        <f t="shared" si="10"/>
        <v>0.9199999999999999</v>
      </c>
      <c r="F242" s="4">
        <v>13.01</v>
      </c>
      <c r="G242" s="4">
        <v>8.83</v>
      </c>
      <c r="H242" s="4">
        <v>9.46</v>
      </c>
      <c r="I242" s="4">
        <v>10.18</v>
      </c>
      <c r="J242" s="4">
        <v>9.97</v>
      </c>
      <c r="K242" s="4">
        <v>2.458</v>
      </c>
      <c r="L242" s="4">
        <v>0.932</v>
      </c>
      <c r="M242" s="4">
        <v>86.458</v>
      </c>
      <c r="N242" s="4">
        <v>25.92</v>
      </c>
      <c r="O242" s="4">
        <v>8.7613</v>
      </c>
      <c r="P242" s="4">
        <v>210.27</v>
      </c>
      <c r="Q242" s="4">
        <v>26.169</v>
      </c>
      <c r="R242" s="4">
        <v>24.88</v>
      </c>
    </row>
    <row r="243" spans="1:18" ht="13.5">
      <c r="A243" s="3">
        <v>30</v>
      </c>
      <c r="B243" s="3">
        <v>6</v>
      </c>
      <c r="C243" s="3">
        <v>2000</v>
      </c>
      <c r="D243" s="3">
        <v>0</v>
      </c>
      <c r="E243" s="2">
        <f t="shared" si="10"/>
        <v>1.295</v>
      </c>
      <c r="F243" s="4">
        <v>15.37</v>
      </c>
      <c r="G243" s="4">
        <v>7.22</v>
      </c>
      <c r="H243" s="4">
        <v>10.49</v>
      </c>
      <c r="I243" s="4">
        <v>8.61</v>
      </c>
      <c r="J243" s="4">
        <v>9.68</v>
      </c>
      <c r="K243" s="4">
        <v>6.489</v>
      </c>
      <c r="L243" s="4">
        <v>1.68</v>
      </c>
      <c r="M243" s="4">
        <v>76.111</v>
      </c>
      <c r="N243" s="4">
        <v>41.88</v>
      </c>
      <c r="O243" s="4">
        <v>13.066</v>
      </c>
      <c r="P243" s="4">
        <v>313.58</v>
      </c>
      <c r="Q243" s="4">
        <v>26.089</v>
      </c>
      <c r="R243" s="4">
        <v>24.835</v>
      </c>
    </row>
    <row r="245" spans="1:18" ht="13.5">
      <c r="A245" s="2" t="s">
        <v>1</v>
      </c>
      <c r="B245" s="2"/>
      <c r="C245" s="2"/>
      <c r="D245" s="2"/>
      <c r="E245" s="2"/>
      <c r="F245" s="2">
        <f aca="true" t="shared" si="11" ref="F245:M245">AVERAGE(F214:F243)</f>
        <v>12.206333333333331</v>
      </c>
      <c r="G245" s="2">
        <f t="shared" si="11"/>
        <v>4.506200000000001</v>
      </c>
      <c r="H245" s="2">
        <f t="shared" si="11"/>
        <v>4.455535714285714</v>
      </c>
      <c r="I245" s="2">
        <f>AVERAGE(I214:I243)</f>
        <v>6.3614000000000015</v>
      </c>
      <c r="J245" s="2">
        <f t="shared" si="11"/>
        <v>7.413214285714287</v>
      </c>
      <c r="K245" s="2">
        <f t="shared" si="11"/>
        <v>5.090866666666667</v>
      </c>
      <c r="L245" s="2">
        <f t="shared" si="11"/>
        <v>1.3903</v>
      </c>
      <c r="M245" s="2">
        <f t="shared" si="11"/>
        <v>70.90599999999999</v>
      </c>
      <c r="N245" s="2"/>
      <c r="O245" s="2">
        <f>AVERAGE(O214:O243)</f>
        <v>14.615273333333333</v>
      </c>
      <c r="P245" s="2">
        <f>AVERAGE(P214:P243)</f>
        <v>350.76833333333343</v>
      </c>
      <c r="Q245" s="2">
        <f>AVERAGE(Q214:Q243)</f>
        <v>27.739633333333337</v>
      </c>
      <c r="R245" s="2">
        <f>AVERAGE(R214:R243)</f>
        <v>28.501699999999996</v>
      </c>
    </row>
    <row r="246" spans="1:16" ht="13.5">
      <c r="A246" s="2" t="s">
        <v>2</v>
      </c>
      <c r="B246" s="2"/>
      <c r="C246" s="2"/>
      <c r="D246" s="2">
        <f>SUM(D214:D243)</f>
        <v>47.000000000000014</v>
      </c>
      <c r="E246" s="2">
        <f>SUM(E214:E243)</f>
        <v>10.248</v>
      </c>
      <c r="F246" s="2"/>
      <c r="G246" s="2"/>
      <c r="H246" s="2"/>
      <c r="I246" s="2"/>
      <c r="J246" s="2"/>
      <c r="K246" s="2">
        <f>SUM(K214:K243)</f>
        <v>152.726</v>
      </c>
      <c r="L246" s="2">
        <f>SUM(L214:L243)</f>
        <v>41.709</v>
      </c>
      <c r="M246" s="2"/>
      <c r="N246" s="2"/>
      <c r="P246" s="2">
        <f>SUM(P214:P243)</f>
        <v>10523.050000000003</v>
      </c>
    </row>
    <row r="247" spans="1:18" ht="13.5">
      <c r="A247" s="2" t="s">
        <v>3</v>
      </c>
      <c r="B247" s="2"/>
      <c r="C247" s="2"/>
      <c r="D247" s="2"/>
      <c r="E247" s="2"/>
      <c r="F247" s="2">
        <f>MAX(F214:F243)</f>
        <v>16.21</v>
      </c>
      <c r="G247" s="2"/>
      <c r="H247" s="2"/>
      <c r="I247" s="2"/>
      <c r="J247" s="2"/>
      <c r="K247" s="2"/>
      <c r="L247" s="2"/>
      <c r="M247" s="2"/>
      <c r="N247" s="2">
        <f>MAX(N214:N243)</f>
        <v>98.2</v>
      </c>
      <c r="Q247" s="2">
        <f>MAX(Q214:Q243)</f>
        <v>31.593</v>
      </c>
      <c r="R247" s="2">
        <f>MAX(R214:R243)</f>
        <v>40.202</v>
      </c>
    </row>
    <row r="248" spans="1:18" ht="13.5">
      <c r="A248" s="2" t="s">
        <v>4</v>
      </c>
      <c r="B248" s="2"/>
      <c r="C248" s="2"/>
      <c r="D248" s="2"/>
      <c r="E248" s="2"/>
      <c r="F248" s="2"/>
      <c r="G248" s="2">
        <f>MIN(G214:G243)</f>
        <v>0.141</v>
      </c>
      <c r="H248" s="2">
        <f>MIN(H214:H243)</f>
        <v>-1.769</v>
      </c>
      <c r="I248" s="2"/>
      <c r="J248" s="2"/>
      <c r="K248" s="2"/>
      <c r="L248" s="2"/>
      <c r="M248" s="2"/>
      <c r="N248" s="2"/>
      <c r="Q248" s="2">
        <f>MIN(Q214:Q243)</f>
        <v>24.614</v>
      </c>
      <c r="R248" s="2">
        <f>MIN(R214:R243)</f>
        <v>24.623</v>
      </c>
    </row>
    <row r="249" spans="1:14" ht="13.5">
      <c r="A249" s="2" t="s">
        <v>5</v>
      </c>
      <c r="B249" s="2"/>
      <c r="C249" s="2"/>
      <c r="D249" s="2">
        <f>SUM(F245+G245)/2</f>
        <v>8.356266666666667</v>
      </c>
      <c r="F249" s="2"/>
      <c r="H249" s="2"/>
      <c r="I249" s="2"/>
      <c r="J249" s="2"/>
      <c r="K249" s="2"/>
      <c r="L249" s="2"/>
      <c r="M249" s="2"/>
      <c r="N249" s="2"/>
    </row>
    <row r="250" spans="1:13" ht="13.5">
      <c r="A250" s="1" t="s">
        <v>44</v>
      </c>
      <c r="D250" s="5"/>
      <c r="F250" s="5"/>
      <c r="K250" s="5"/>
      <c r="L250" s="5"/>
      <c r="M250" s="5"/>
    </row>
    <row r="251" spans="1:18" ht="13.5">
      <c r="A251" s="3" t="s">
        <v>0</v>
      </c>
      <c r="B251" s="3" t="s">
        <v>6</v>
      </c>
      <c r="C251" s="3" t="s">
        <v>7</v>
      </c>
      <c r="D251" s="3" t="s">
        <v>14</v>
      </c>
      <c r="E251" s="3" t="s">
        <v>12</v>
      </c>
      <c r="F251" s="3" t="s">
        <v>11</v>
      </c>
      <c r="G251" s="3" t="s">
        <v>8</v>
      </c>
      <c r="H251" s="3" t="s">
        <v>8</v>
      </c>
      <c r="I251" s="3" t="s">
        <v>39</v>
      </c>
      <c r="J251" s="3" t="s">
        <v>39</v>
      </c>
      <c r="K251" s="3" t="s">
        <v>41</v>
      </c>
      <c r="L251" s="3" t="s">
        <v>40</v>
      </c>
      <c r="M251" s="3" t="s">
        <v>17</v>
      </c>
      <c r="N251" s="3" t="s">
        <v>11</v>
      </c>
      <c r="O251" s="3" t="s">
        <v>22</v>
      </c>
      <c r="P251" s="3" t="s">
        <v>35</v>
      </c>
      <c r="Q251" s="3" t="s">
        <v>39</v>
      </c>
      <c r="R251" s="3" t="s">
        <v>39</v>
      </c>
    </row>
    <row r="252" spans="4:18" ht="13.5">
      <c r="D252" s="3" t="s">
        <v>15</v>
      </c>
      <c r="E252" s="3" t="s">
        <v>13</v>
      </c>
      <c r="F252" s="3" t="s">
        <v>9</v>
      </c>
      <c r="G252" s="3" t="s">
        <v>9</v>
      </c>
      <c r="H252" s="3" t="s">
        <v>38</v>
      </c>
      <c r="I252" s="3" t="s">
        <v>10</v>
      </c>
      <c r="J252" s="3" t="s">
        <v>10</v>
      </c>
      <c r="K252" s="3" t="s">
        <v>37</v>
      </c>
      <c r="L252" s="3" t="s">
        <v>36</v>
      </c>
      <c r="M252" s="3" t="s">
        <v>35</v>
      </c>
      <c r="N252" s="3" t="s">
        <v>19</v>
      </c>
      <c r="O252" s="3" t="s">
        <v>19</v>
      </c>
      <c r="P252" s="3" t="s">
        <v>19</v>
      </c>
      <c r="Q252" s="3" t="s">
        <v>34</v>
      </c>
      <c r="R252" s="3" t="s">
        <v>34</v>
      </c>
    </row>
    <row r="253" spans="4:18" ht="13.5">
      <c r="D253" s="3" t="s">
        <v>16</v>
      </c>
      <c r="E253" s="3" t="s">
        <v>33</v>
      </c>
      <c r="F253" s="3" t="s">
        <v>10</v>
      </c>
      <c r="G253" s="3" t="s">
        <v>10</v>
      </c>
      <c r="H253" s="3" t="s">
        <v>10</v>
      </c>
      <c r="I253" s="3" t="s">
        <v>32</v>
      </c>
      <c r="J253" s="3" t="s">
        <v>31</v>
      </c>
      <c r="M253" s="3" t="s">
        <v>30</v>
      </c>
      <c r="N253" s="3" t="s">
        <v>20</v>
      </c>
      <c r="O253" s="3" t="s">
        <v>20</v>
      </c>
      <c r="P253" s="3" t="s">
        <v>29</v>
      </c>
      <c r="Q253" s="3" t="s">
        <v>28</v>
      </c>
      <c r="R253" s="3" t="s">
        <v>27</v>
      </c>
    </row>
    <row r="254" spans="9:18" ht="13.5">
      <c r="I254" s="3" t="s">
        <v>26</v>
      </c>
      <c r="J254" s="3" t="s">
        <v>26</v>
      </c>
      <c r="K254" s="3" t="s">
        <v>25</v>
      </c>
      <c r="L254" s="3" t="s">
        <v>24</v>
      </c>
      <c r="N254" s="3" t="s">
        <v>21</v>
      </c>
      <c r="O254" s="3" t="s">
        <v>21</v>
      </c>
      <c r="P254" s="3" t="s">
        <v>23</v>
      </c>
      <c r="Q254" s="3" t="s">
        <v>18</v>
      </c>
      <c r="R254" s="3" t="s">
        <v>18</v>
      </c>
    </row>
    <row r="255" spans="1:18" ht="13.5">
      <c r="A255" s="6">
        <v>1</v>
      </c>
      <c r="B255" s="6">
        <v>7</v>
      </c>
      <c r="C255" s="6">
        <v>2000</v>
      </c>
      <c r="D255" s="5">
        <v>0</v>
      </c>
      <c r="E255" s="2">
        <f aca="true" t="shared" si="12" ref="E255:E285">IF((F255+G255)/2-10&lt;=0,0,(F255+G255)/2-10)</f>
        <v>0</v>
      </c>
      <c r="F255" s="5">
        <v>11.44</v>
      </c>
      <c r="G255" s="5">
        <v>5.197</v>
      </c>
      <c r="H255" s="5">
        <v>2.325</v>
      </c>
      <c r="I255" s="5">
        <v>6.842</v>
      </c>
      <c r="J255" s="5">
        <v>9.21</v>
      </c>
      <c r="K255" s="5">
        <v>3.529</v>
      </c>
      <c r="L255" s="5">
        <v>0.827</v>
      </c>
      <c r="M255" s="3">
        <v>76.6</v>
      </c>
      <c r="N255" s="5">
        <v>40.2</v>
      </c>
      <c r="O255" s="5">
        <v>8.9438</v>
      </c>
      <c r="P255" s="5">
        <v>214.65</v>
      </c>
      <c r="Q255" s="5">
        <v>26.088</v>
      </c>
      <c r="R255" s="5">
        <v>24.805</v>
      </c>
    </row>
    <row r="256" spans="1:18" ht="13.5">
      <c r="A256" s="6">
        <v>2</v>
      </c>
      <c r="B256" s="6">
        <v>7</v>
      </c>
      <c r="C256" s="6">
        <v>2000</v>
      </c>
      <c r="D256" s="5">
        <v>0</v>
      </c>
      <c r="E256" s="2">
        <f t="shared" si="12"/>
        <v>0</v>
      </c>
      <c r="F256" s="5">
        <v>10.84</v>
      </c>
      <c r="G256" s="5">
        <v>6.091</v>
      </c>
      <c r="H256" s="5">
        <v>3.531</v>
      </c>
      <c r="I256" s="5">
        <v>7.1</v>
      </c>
      <c r="J256" s="5">
        <v>9.17</v>
      </c>
      <c r="K256" s="5">
        <v>3.156</v>
      </c>
      <c r="L256" s="5">
        <v>0.789</v>
      </c>
      <c r="M256" s="5">
        <v>81.851</v>
      </c>
      <c r="N256" s="5">
        <v>32.88</v>
      </c>
      <c r="O256" s="5">
        <v>10.003</v>
      </c>
      <c r="P256" s="5">
        <v>240.06</v>
      </c>
      <c r="Q256" s="5">
        <v>26.137</v>
      </c>
      <c r="R256" s="5">
        <v>24.671</v>
      </c>
    </row>
    <row r="257" spans="1:18" ht="13.5">
      <c r="A257" s="6">
        <v>3</v>
      </c>
      <c r="B257" s="6">
        <v>7</v>
      </c>
      <c r="C257" s="6">
        <v>2000</v>
      </c>
      <c r="D257" s="5">
        <v>2.8</v>
      </c>
      <c r="E257" s="2">
        <f t="shared" si="12"/>
        <v>0</v>
      </c>
      <c r="F257" s="5">
        <v>9.4</v>
      </c>
      <c r="G257" s="5">
        <v>6.386</v>
      </c>
      <c r="H257" s="5">
        <v>6.998</v>
      </c>
      <c r="I257" s="5">
        <v>7.11</v>
      </c>
      <c r="J257" s="5">
        <v>8.92</v>
      </c>
      <c r="K257" s="5">
        <v>3.294</v>
      </c>
      <c r="L257" s="5">
        <v>0.783</v>
      </c>
      <c r="M257" s="5">
        <v>79.918</v>
      </c>
      <c r="N257" s="5">
        <v>53.52</v>
      </c>
      <c r="O257" s="5">
        <v>21.05</v>
      </c>
      <c r="P257" s="5">
        <v>505.21</v>
      </c>
      <c r="Q257" s="5">
        <v>26.124</v>
      </c>
      <c r="R257" s="5">
        <v>24.585</v>
      </c>
    </row>
    <row r="258" spans="1:18" ht="13.5">
      <c r="A258" s="6">
        <v>4</v>
      </c>
      <c r="B258" s="6">
        <v>7</v>
      </c>
      <c r="C258" s="6">
        <v>2000</v>
      </c>
      <c r="D258" s="5">
        <v>1</v>
      </c>
      <c r="E258" s="2">
        <f t="shared" si="12"/>
        <v>0</v>
      </c>
      <c r="F258" s="5">
        <v>9.38</v>
      </c>
      <c r="G258" s="5">
        <v>4.866</v>
      </c>
      <c r="H258" s="5">
        <v>6.127</v>
      </c>
      <c r="I258" s="5">
        <v>6.343</v>
      </c>
      <c r="J258" s="5">
        <v>8.05</v>
      </c>
      <c r="K258" s="5">
        <v>5.53</v>
      </c>
      <c r="L258" s="5">
        <v>0.738</v>
      </c>
      <c r="M258" s="5">
        <v>79.421</v>
      </c>
      <c r="N258" s="5">
        <v>72.7</v>
      </c>
      <c r="O258" s="5">
        <v>30.363</v>
      </c>
      <c r="P258" s="5">
        <v>728.7</v>
      </c>
      <c r="Q258" s="5">
        <v>26.04</v>
      </c>
      <c r="R258" s="5">
        <v>24.477</v>
      </c>
    </row>
    <row r="259" spans="1:18" ht="13.5">
      <c r="A259" s="6">
        <v>5</v>
      </c>
      <c r="B259" s="6">
        <v>7</v>
      </c>
      <c r="C259" s="6">
        <v>2000</v>
      </c>
      <c r="D259" s="5">
        <v>7.6</v>
      </c>
      <c r="E259" s="2">
        <f t="shared" si="12"/>
        <v>0</v>
      </c>
      <c r="F259" s="5">
        <v>9.05</v>
      </c>
      <c r="G259" s="5">
        <v>3.76</v>
      </c>
      <c r="H259" s="5">
        <v>2.985</v>
      </c>
      <c r="I259" s="5">
        <v>5.095</v>
      </c>
      <c r="J259" s="5">
        <v>7.51</v>
      </c>
      <c r="K259" s="5">
        <v>3.498</v>
      </c>
      <c r="L259" s="5">
        <v>0.684</v>
      </c>
      <c r="M259" s="5">
        <v>82.967</v>
      </c>
      <c r="N259" s="5">
        <v>65.52</v>
      </c>
      <c r="O259" s="5">
        <v>17.745</v>
      </c>
      <c r="P259" s="5">
        <v>425.87</v>
      </c>
      <c r="Q259" s="5">
        <v>26.171</v>
      </c>
      <c r="R259" s="5">
        <v>24.461</v>
      </c>
    </row>
    <row r="260" spans="1:18" ht="13.5">
      <c r="A260" s="6">
        <v>6</v>
      </c>
      <c r="B260" s="6">
        <v>7</v>
      </c>
      <c r="C260" s="6">
        <v>2000</v>
      </c>
      <c r="D260" s="5">
        <v>7.6</v>
      </c>
      <c r="E260" s="2">
        <f t="shared" si="12"/>
        <v>0</v>
      </c>
      <c r="F260" s="5">
        <v>11.36</v>
      </c>
      <c r="G260" s="5">
        <v>5.114</v>
      </c>
      <c r="H260" s="5">
        <v>5.231</v>
      </c>
      <c r="I260" s="5">
        <v>7.11</v>
      </c>
      <c r="J260" s="5">
        <v>8.02</v>
      </c>
      <c r="K260" s="5">
        <v>3.025</v>
      </c>
      <c r="L260" s="5">
        <v>0.536</v>
      </c>
      <c r="M260" s="5">
        <v>85.808</v>
      </c>
      <c r="N260" s="5">
        <v>46.56</v>
      </c>
      <c r="O260" s="5">
        <v>14.489</v>
      </c>
      <c r="P260" s="5">
        <v>347.73</v>
      </c>
      <c r="Q260" s="5">
        <v>26.757</v>
      </c>
      <c r="R260" s="5">
        <v>24.884</v>
      </c>
    </row>
    <row r="261" spans="1:18" ht="13.5">
      <c r="A261" s="6">
        <v>7</v>
      </c>
      <c r="B261" s="6">
        <v>7</v>
      </c>
      <c r="C261" s="6">
        <v>2000</v>
      </c>
      <c r="D261" s="5">
        <v>2.6</v>
      </c>
      <c r="E261" s="2">
        <f t="shared" si="12"/>
        <v>0</v>
      </c>
      <c r="F261" s="5">
        <v>10.85</v>
      </c>
      <c r="G261" s="5">
        <v>7.13</v>
      </c>
      <c r="H261" s="5">
        <v>7.2</v>
      </c>
      <c r="I261" s="5">
        <v>8.23</v>
      </c>
      <c r="J261" s="5">
        <v>9.01</v>
      </c>
      <c r="K261" s="5">
        <v>2.405</v>
      </c>
      <c r="L261" s="5">
        <v>0.552</v>
      </c>
      <c r="M261" s="5">
        <v>89.496</v>
      </c>
      <c r="N261" s="5">
        <v>31.2</v>
      </c>
      <c r="O261" s="5">
        <v>12.642</v>
      </c>
      <c r="P261" s="5">
        <v>303.4</v>
      </c>
      <c r="Q261" s="5">
        <v>33.393</v>
      </c>
      <c r="R261" s="5">
        <v>40.904</v>
      </c>
    </row>
    <row r="262" spans="1:18" ht="13.5">
      <c r="A262" s="6">
        <v>8</v>
      </c>
      <c r="B262" s="6">
        <v>7</v>
      </c>
      <c r="C262" s="6">
        <v>2000</v>
      </c>
      <c r="D262" s="5">
        <v>0</v>
      </c>
      <c r="E262" s="2">
        <f t="shared" si="12"/>
        <v>1.045</v>
      </c>
      <c r="F262" s="5">
        <v>14.07</v>
      </c>
      <c r="G262" s="5">
        <v>8.02</v>
      </c>
      <c r="H262" s="5">
        <v>8.69</v>
      </c>
      <c r="I262" s="5">
        <v>8.49</v>
      </c>
      <c r="J262" s="5">
        <v>9.35</v>
      </c>
      <c r="K262" s="5">
        <v>6.128</v>
      </c>
      <c r="L262" s="5">
        <v>1.123</v>
      </c>
      <c r="M262" s="5">
        <v>87.275</v>
      </c>
      <c r="N262" s="5">
        <v>35.16</v>
      </c>
      <c r="O262" s="5">
        <v>11.685</v>
      </c>
      <c r="P262" s="5">
        <v>280.44</v>
      </c>
      <c r="Q262" s="5">
        <v>38.517</v>
      </c>
      <c r="R262" s="5">
        <v>47.857</v>
      </c>
    </row>
    <row r="263" spans="1:18" ht="13.5">
      <c r="A263" s="6">
        <v>9</v>
      </c>
      <c r="B263" s="6">
        <v>7</v>
      </c>
      <c r="C263" s="6">
        <v>2000</v>
      </c>
      <c r="D263" s="5">
        <v>0</v>
      </c>
      <c r="E263" s="2">
        <f t="shared" si="12"/>
        <v>0</v>
      </c>
      <c r="F263" s="5">
        <v>12.13</v>
      </c>
      <c r="G263" s="5">
        <v>4.992</v>
      </c>
      <c r="H263" s="5">
        <v>4.748</v>
      </c>
      <c r="I263" s="5">
        <v>6.949</v>
      </c>
      <c r="J263" s="5">
        <v>8.55</v>
      </c>
      <c r="K263" s="5">
        <v>4.745</v>
      </c>
      <c r="L263" s="5">
        <v>0.855</v>
      </c>
      <c r="M263" s="5">
        <v>81.122</v>
      </c>
      <c r="N263" s="5">
        <v>29.28</v>
      </c>
      <c r="O263" s="5">
        <v>11.078</v>
      </c>
      <c r="P263" s="5">
        <v>265.87</v>
      </c>
      <c r="Q263" s="5">
        <v>34.665</v>
      </c>
      <c r="R263" s="5">
        <v>44.585</v>
      </c>
    </row>
    <row r="264" spans="1:18" ht="13.5">
      <c r="A264" s="6">
        <v>10</v>
      </c>
      <c r="B264" s="6">
        <v>7</v>
      </c>
      <c r="C264" s="6">
        <v>2000</v>
      </c>
      <c r="D264" s="5">
        <v>0</v>
      </c>
      <c r="E264" s="2">
        <f t="shared" si="12"/>
        <v>0</v>
      </c>
      <c r="F264" s="5">
        <v>12.15</v>
      </c>
      <c r="G264" s="5">
        <v>3.033</v>
      </c>
      <c r="H264" s="5">
        <v>1.342</v>
      </c>
      <c r="I264" s="5">
        <v>4.363</v>
      </c>
      <c r="J264" s="5">
        <v>7.22</v>
      </c>
      <c r="K264" s="5">
        <v>6.885</v>
      </c>
      <c r="L264" s="5">
        <v>1.188</v>
      </c>
      <c r="M264" s="5">
        <v>82.529</v>
      </c>
      <c r="N264" s="5">
        <v>21.36</v>
      </c>
      <c r="O264" s="5">
        <v>8.7903</v>
      </c>
      <c r="P264" s="5">
        <v>210.97</v>
      </c>
      <c r="Q264" s="5">
        <v>31.717</v>
      </c>
      <c r="R264" s="5">
        <v>37.65</v>
      </c>
    </row>
    <row r="265" spans="1:18" ht="13.5">
      <c r="A265" s="6">
        <v>11</v>
      </c>
      <c r="B265" s="6">
        <v>7</v>
      </c>
      <c r="C265" s="6">
        <v>2000</v>
      </c>
      <c r="D265" s="5">
        <v>0</v>
      </c>
      <c r="E265" s="2">
        <f t="shared" si="12"/>
        <v>0</v>
      </c>
      <c r="F265" s="5">
        <v>13.09</v>
      </c>
      <c r="G265" s="5">
        <v>3.646</v>
      </c>
      <c r="H265" s="5">
        <v>2.637</v>
      </c>
      <c r="I265" s="5">
        <v>5.237</v>
      </c>
      <c r="J265" s="5">
        <v>7.38</v>
      </c>
      <c r="K265" s="5">
        <v>7.14</v>
      </c>
      <c r="L265" s="5">
        <v>1.365</v>
      </c>
      <c r="M265" s="5">
        <v>76.528</v>
      </c>
      <c r="N265" s="5">
        <v>39.84</v>
      </c>
      <c r="O265" s="5">
        <v>9.6405</v>
      </c>
      <c r="P265" s="5">
        <v>231.37</v>
      </c>
      <c r="Q265" s="5">
        <v>30.84</v>
      </c>
      <c r="R265" s="5">
        <v>34.71</v>
      </c>
    </row>
    <row r="266" spans="1:18" ht="13.5">
      <c r="A266" s="6">
        <v>12</v>
      </c>
      <c r="B266" s="6">
        <v>7</v>
      </c>
      <c r="C266" s="6">
        <v>2000</v>
      </c>
      <c r="D266" s="5">
        <v>0</v>
      </c>
      <c r="E266" s="2">
        <f t="shared" si="12"/>
        <v>0</v>
      </c>
      <c r="F266" s="5">
        <v>13.04</v>
      </c>
      <c r="G266" s="5">
        <v>4.147</v>
      </c>
      <c r="H266" s="5">
        <v>3.303</v>
      </c>
      <c r="I266" s="5">
        <v>8.3</v>
      </c>
      <c r="J266" s="5">
        <v>7.66</v>
      </c>
      <c r="K266" s="5">
        <v>7.2</v>
      </c>
      <c r="L266" s="5">
        <v>1.65</v>
      </c>
      <c r="M266" s="5">
        <v>76.773</v>
      </c>
      <c r="N266" s="5">
        <v>36.6</v>
      </c>
      <c r="O266" s="5">
        <v>9.1509</v>
      </c>
      <c r="P266" s="5">
        <v>219.62</v>
      </c>
      <c r="Q266" s="5">
        <v>30.265</v>
      </c>
      <c r="R266" s="5">
        <v>32.657</v>
      </c>
    </row>
    <row r="267" spans="1:18" ht="13.5">
      <c r="A267" s="6">
        <v>13</v>
      </c>
      <c r="B267" s="6">
        <v>7</v>
      </c>
      <c r="C267" s="6">
        <v>2000</v>
      </c>
      <c r="D267" s="5">
        <v>0</v>
      </c>
      <c r="E267" s="2">
        <f t="shared" si="12"/>
        <v>0</v>
      </c>
      <c r="F267" s="5">
        <v>12.22</v>
      </c>
      <c r="G267" s="5">
        <v>4.67</v>
      </c>
      <c r="H267" s="5">
        <v>8.06</v>
      </c>
      <c r="I267" s="5">
        <v>6.61</v>
      </c>
      <c r="J267" s="5">
        <v>7.75</v>
      </c>
      <c r="K267" s="5">
        <v>7.54</v>
      </c>
      <c r="L267" s="5">
        <v>1.988</v>
      </c>
      <c r="M267" s="5">
        <v>68.075</v>
      </c>
      <c r="N267" s="5">
        <v>43.32</v>
      </c>
      <c r="O267" s="5">
        <v>14.393</v>
      </c>
      <c r="P267" s="5">
        <v>345.43</v>
      </c>
      <c r="Q267" s="5">
        <v>29.91</v>
      </c>
      <c r="R267" s="5">
        <v>31.449</v>
      </c>
    </row>
    <row r="268" spans="1:18" ht="13.5">
      <c r="A268" s="6">
        <v>14</v>
      </c>
      <c r="B268" s="6">
        <v>7</v>
      </c>
      <c r="C268" s="6">
        <v>2000</v>
      </c>
      <c r="D268" s="5">
        <v>0</v>
      </c>
      <c r="E268" s="2">
        <f t="shared" si="12"/>
        <v>0</v>
      </c>
      <c r="F268" s="5">
        <v>12.85</v>
      </c>
      <c r="G268" s="5">
        <v>5.01</v>
      </c>
      <c r="H268" s="5">
        <v>8.58</v>
      </c>
      <c r="I268" s="5">
        <v>6.77</v>
      </c>
      <c r="J268" s="5">
        <v>7.6</v>
      </c>
      <c r="K268" s="5">
        <v>7.57</v>
      </c>
      <c r="L268" s="5">
        <v>1.71</v>
      </c>
      <c r="M268" s="5">
        <v>56.891</v>
      </c>
      <c r="N268" s="5">
        <v>48</v>
      </c>
      <c r="O268" s="5">
        <v>16.824</v>
      </c>
      <c r="P268" s="5">
        <v>403.78</v>
      </c>
      <c r="Q268" s="5">
        <v>29.598</v>
      </c>
      <c r="R268" s="5">
        <v>30.135</v>
      </c>
    </row>
    <row r="269" spans="1:18" ht="13.5">
      <c r="A269" s="6">
        <v>15</v>
      </c>
      <c r="B269" s="6">
        <v>7</v>
      </c>
      <c r="C269" s="6">
        <v>2000</v>
      </c>
      <c r="D269" s="5">
        <v>0</v>
      </c>
      <c r="E269" s="2">
        <f t="shared" si="12"/>
        <v>0</v>
      </c>
      <c r="F269" s="5">
        <v>11.79</v>
      </c>
      <c r="G269" s="5">
        <v>1.39</v>
      </c>
      <c r="H269" s="5">
        <v>-1.277</v>
      </c>
      <c r="I269" s="5">
        <v>2.539</v>
      </c>
      <c r="J269" s="5">
        <v>6.303</v>
      </c>
      <c r="K269" s="5">
        <v>6.874</v>
      </c>
      <c r="L269" s="5">
        <v>1.211</v>
      </c>
      <c r="M269" s="5">
        <v>71.866</v>
      </c>
      <c r="N269" s="5">
        <v>45.6</v>
      </c>
      <c r="O269" s="5">
        <v>10.547</v>
      </c>
      <c r="P269" s="5">
        <v>253.13</v>
      </c>
      <c r="Q269" s="5">
        <v>29.282</v>
      </c>
      <c r="R269" s="5">
        <v>29.083</v>
      </c>
    </row>
    <row r="270" spans="1:18" ht="13.5">
      <c r="A270" s="6">
        <v>16</v>
      </c>
      <c r="B270" s="6">
        <v>7</v>
      </c>
      <c r="C270" s="6">
        <v>2000</v>
      </c>
      <c r="D270" s="5">
        <v>0</v>
      </c>
      <c r="E270" s="2">
        <f t="shared" si="12"/>
        <v>0</v>
      </c>
      <c r="F270" s="5">
        <v>10.04</v>
      </c>
      <c r="G270" s="5">
        <v>2.356</v>
      </c>
      <c r="H270" s="5">
        <v>1.832</v>
      </c>
      <c r="I270" s="5">
        <v>5.58</v>
      </c>
      <c r="J270" s="5">
        <v>6.186</v>
      </c>
      <c r="K270" s="5">
        <v>3.573</v>
      </c>
      <c r="L270" s="5">
        <v>1.082</v>
      </c>
      <c r="M270" s="5">
        <v>76.778</v>
      </c>
      <c r="N270" s="5">
        <v>28.08</v>
      </c>
      <c r="O270" s="5">
        <v>9.7552</v>
      </c>
      <c r="P270" s="5">
        <v>234.12</v>
      </c>
      <c r="Q270" s="5">
        <v>28.814</v>
      </c>
      <c r="R270" s="5">
        <v>28.36</v>
      </c>
    </row>
    <row r="271" spans="1:18" ht="13.5">
      <c r="A271" s="6">
        <v>17</v>
      </c>
      <c r="B271" s="6">
        <v>7</v>
      </c>
      <c r="C271" s="6">
        <v>2000</v>
      </c>
      <c r="D271" s="5">
        <v>2.4</v>
      </c>
      <c r="E271" s="2">
        <f t="shared" si="12"/>
        <v>0</v>
      </c>
      <c r="F271" s="5">
        <v>13.49</v>
      </c>
      <c r="G271" s="5">
        <v>5.599</v>
      </c>
      <c r="H271" s="5">
        <v>7.17</v>
      </c>
      <c r="I271" s="5">
        <v>8.94</v>
      </c>
      <c r="J271" s="5">
        <v>7.83</v>
      </c>
      <c r="K271" s="5">
        <v>5.384</v>
      </c>
      <c r="L271" s="5">
        <v>1.053</v>
      </c>
      <c r="M271" s="5">
        <v>76.392</v>
      </c>
      <c r="N271" s="5">
        <v>37.68</v>
      </c>
      <c r="O271" s="5">
        <v>13.148</v>
      </c>
      <c r="P271" s="5">
        <v>315.55</v>
      </c>
      <c r="Q271" s="5">
        <v>28.556</v>
      </c>
      <c r="R271" s="5">
        <v>27.771</v>
      </c>
    </row>
    <row r="272" spans="1:18" ht="13.5">
      <c r="A272" s="6">
        <v>18</v>
      </c>
      <c r="B272" s="6">
        <v>7</v>
      </c>
      <c r="C272" s="6">
        <v>2000</v>
      </c>
      <c r="D272" s="5">
        <v>0</v>
      </c>
      <c r="E272" s="2">
        <f t="shared" si="12"/>
        <v>0.629999999999999</v>
      </c>
      <c r="F272" s="5">
        <v>12.86</v>
      </c>
      <c r="G272" s="5">
        <v>8.4</v>
      </c>
      <c r="H272" s="5">
        <v>8.08</v>
      </c>
      <c r="I272" s="5">
        <v>9.17</v>
      </c>
      <c r="J272" s="5">
        <v>9.08</v>
      </c>
      <c r="K272" s="5">
        <v>3.13</v>
      </c>
      <c r="L272" s="5">
        <v>0.617</v>
      </c>
      <c r="M272" s="5">
        <v>84.25</v>
      </c>
      <c r="N272" s="5">
        <v>21.12</v>
      </c>
      <c r="O272" s="5">
        <v>7.8931</v>
      </c>
      <c r="P272" s="5">
        <v>189.43</v>
      </c>
      <c r="Q272" s="5">
        <v>27.992</v>
      </c>
      <c r="R272" s="5">
        <v>27.251</v>
      </c>
    </row>
    <row r="273" spans="1:18" ht="13.5">
      <c r="A273" s="6">
        <v>19</v>
      </c>
      <c r="B273" s="6">
        <v>7</v>
      </c>
      <c r="C273" s="6">
        <v>2000</v>
      </c>
      <c r="D273" s="5">
        <v>0.8</v>
      </c>
      <c r="E273" s="2">
        <f t="shared" si="12"/>
        <v>0</v>
      </c>
      <c r="F273" s="5">
        <v>14.87</v>
      </c>
      <c r="G273" s="5">
        <v>5.071</v>
      </c>
      <c r="H273" s="5">
        <v>4.564</v>
      </c>
      <c r="I273" s="5">
        <v>8.15</v>
      </c>
      <c r="J273" s="5">
        <v>8.35</v>
      </c>
      <c r="K273" s="5">
        <v>4.968</v>
      </c>
      <c r="L273" s="5">
        <v>0.909</v>
      </c>
      <c r="M273" s="5">
        <v>87.696</v>
      </c>
      <c r="N273" s="5">
        <v>19.32</v>
      </c>
      <c r="O273" s="5">
        <v>8.3881</v>
      </c>
      <c r="P273" s="5">
        <v>201.31</v>
      </c>
      <c r="Q273" s="5">
        <v>27.735</v>
      </c>
      <c r="R273" s="5">
        <v>27.008</v>
      </c>
    </row>
    <row r="274" spans="1:18" ht="13.5">
      <c r="A274" s="6">
        <v>20</v>
      </c>
      <c r="B274" s="6">
        <v>7</v>
      </c>
      <c r="C274" s="6">
        <v>2000</v>
      </c>
      <c r="D274" s="5">
        <v>2.8</v>
      </c>
      <c r="E274" s="2">
        <f t="shared" si="12"/>
        <v>1.0530000000000008</v>
      </c>
      <c r="F274" s="5">
        <v>15.65</v>
      </c>
      <c r="G274" s="5">
        <v>6.456</v>
      </c>
      <c r="H274" s="5">
        <v>5.771</v>
      </c>
      <c r="I274" s="5">
        <v>9.61</v>
      </c>
      <c r="J274" s="5">
        <v>8.86</v>
      </c>
      <c r="K274" s="5">
        <v>4.32</v>
      </c>
      <c r="L274" s="5">
        <v>0.848</v>
      </c>
      <c r="M274" s="5">
        <v>86.988</v>
      </c>
      <c r="N274" s="5">
        <v>18</v>
      </c>
      <c r="O274" s="5">
        <v>5.1223</v>
      </c>
      <c r="P274" s="5">
        <v>122.93</v>
      </c>
      <c r="Q274" s="5">
        <v>27.59</v>
      </c>
      <c r="R274" s="5">
        <v>26.716</v>
      </c>
    </row>
    <row r="275" spans="1:18" ht="13.5">
      <c r="A275" s="6">
        <v>21</v>
      </c>
      <c r="B275" s="6">
        <v>7</v>
      </c>
      <c r="C275" s="6">
        <v>2000</v>
      </c>
      <c r="D275" s="5">
        <v>7.8</v>
      </c>
      <c r="E275" s="2">
        <f t="shared" si="12"/>
        <v>2.8100000000000005</v>
      </c>
      <c r="F275" s="5">
        <v>16.03</v>
      </c>
      <c r="G275" s="5">
        <v>9.59</v>
      </c>
      <c r="H275" s="5">
        <v>11.02</v>
      </c>
      <c r="I275" s="5">
        <v>11.45</v>
      </c>
      <c r="J275" s="5">
        <v>11.06</v>
      </c>
      <c r="K275" s="5">
        <v>5.196</v>
      </c>
      <c r="L275" s="5">
        <v>1.206</v>
      </c>
      <c r="M275" s="5">
        <v>84.521</v>
      </c>
      <c r="N275" s="5">
        <v>37.2</v>
      </c>
      <c r="O275" s="5">
        <v>15.68</v>
      </c>
      <c r="P275" s="5">
        <v>376.31</v>
      </c>
      <c r="Q275" s="5">
        <v>28.067</v>
      </c>
      <c r="R275" s="5">
        <v>27.417</v>
      </c>
    </row>
    <row r="276" spans="1:18" ht="13.5">
      <c r="A276" s="6">
        <v>22</v>
      </c>
      <c r="B276" s="6">
        <v>7</v>
      </c>
      <c r="C276" s="6">
        <v>2000</v>
      </c>
      <c r="D276" s="5">
        <v>0.8</v>
      </c>
      <c r="E276" s="2">
        <f t="shared" si="12"/>
        <v>2.504999999999999</v>
      </c>
      <c r="F276" s="5">
        <v>16.72</v>
      </c>
      <c r="G276" s="5">
        <v>8.29</v>
      </c>
      <c r="H276" s="5">
        <v>11.27</v>
      </c>
      <c r="I276" s="5">
        <v>10.74</v>
      </c>
      <c r="J276" s="5">
        <v>10.19</v>
      </c>
      <c r="K276" s="5">
        <v>8.68</v>
      </c>
      <c r="L276" s="5">
        <v>1.838</v>
      </c>
      <c r="M276" s="5">
        <v>81.133</v>
      </c>
      <c r="N276" s="5">
        <v>44.28</v>
      </c>
      <c r="O276" s="5">
        <v>13.953</v>
      </c>
      <c r="P276" s="5">
        <v>334.87</v>
      </c>
      <c r="Q276" s="5">
        <v>30.337</v>
      </c>
      <c r="R276" s="5">
        <v>35.416</v>
      </c>
    </row>
    <row r="277" spans="1:18" ht="13.5">
      <c r="A277" s="6">
        <v>23</v>
      </c>
      <c r="B277" s="6">
        <v>7</v>
      </c>
      <c r="C277" s="6">
        <v>2000</v>
      </c>
      <c r="D277" s="5">
        <v>0</v>
      </c>
      <c r="E277" s="2">
        <f t="shared" si="12"/>
        <v>0.879999999999999</v>
      </c>
      <c r="F277" s="5">
        <v>14.7</v>
      </c>
      <c r="G277" s="5">
        <v>7.06</v>
      </c>
      <c r="H277" s="5">
        <v>7.63</v>
      </c>
      <c r="I277" s="5">
        <v>8.78</v>
      </c>
      <c r="J277" s="5">
        <v>9.41</v>
      </c>
      <c r="K277" s="5">
        <v>7.56</v>
      </c>
      <c r="L277" s="5">
        <v>1.339</v>
      </c>
      <c r="M277" s="5">
        <v>70.827</v>
      </c>
      <c r="N277" s="5">
        <v>47.64</v>
      </c>
      <c r="O277" s="5">
        <v>14.385</v>
      </c>
      <c r="P277" s="5">
        <v>345.24</v>
      </c>
      <c r="Q277" s="5">
        <v>30.874</v>
      </c>
      <c r="R277" s="5">
        <v>37.278</v>
      </c>
    </row>
    <row r="278" spans="1:18" ht="13.5">
      <c r="A278" s="6">
        <v>24</v>
      </c>
      <c r="B278" s="6">
        <v>7</v>
      </c>
      <c r="C278" s="6">
        <v>2000</v>
      </c>
      <c r="D278" s="5">
        <v>0.2</v>
      </c>
      <c r="E278" s="2">
        <f t="shared" si="12"/>
        <v>0</v>
      </c>
      <c r="F278" s="5">
        <v>13.1</v>
      </c>
      <c r="G278" s="5">
        <v>3.026</v>
      </c>
      <c r="H278" s="5">
        <v>0.581</v>
      </c>
      <c r="I278" s="5">
        <v>4.813</v>
      </c>
      <c r="J278" s="5">
        <v>6.817</v>
      </c>
      <c r="K278" s="5">
        <v>9.2</v>
      </c>
      <c r="L278" s="5">
        <v>1.824</v>
      </c>
      <c r="M278" s="5">
        <v>80.542</v>
      </c>
      <c r="N278" s="5">
        <v>36</v>
      </c>
      <c r="O278" s="5">
        <v>10.632</v>
      </c>
      <c r="P278" s="5">
        <v>255.17</v>
      </c>
      <c r="Q278" s="5">
        <v>30.105</v>
      </c>
      <c r="R278" s="5">
        <v>33.68</v>
      </c>
    </row>
    <row r="279" spans="1:18" ht="13.5">
      <c r="A279" s="6">
        <v>25</v>
      </c>
      <c r="B279" s="6">
        <v>7</v>
      </c>
      <c r="C279" s="6">
        <v>2000</v>
      </c>
      <c r="D279" s="5">
        <v>0</v>
      </c>
      <c r="E279" s="2">
        <f t="shared" si="12"/>
        <v>0</v>
      </c>
      <c r="F279" s="5">
        <v>14.81</v>
      </c>
      <c r="G279" s="5">
        <v>3.374</v>
      </c>
      <c r="H279" s="5">
        <v>2.279</v>
      </c>
      <c r="I279" s="5">
        <v>5.589</v>
      </c>
      <c r="J279" s="5">
        <v>6.391</v>
      </c>
      <c r="K279" s="5">
        <v>8.53</v>
      </c>
      <c r="L279" s="5">
        <v>2.063</v>
      </c>
      <c r="M279" s="5">
        <v>74.147</v>
      </c>
      <c r="N279" s="5">
        <v>37.2</v>
      </c>
      <c r="O279" s="5">
        <v>11.06</v>
      </c>
      <c r="P279" s="5">
        <v>265.44</v>
      </c>
      <c r="Q279" s="5">
        <v>29.713</v>
      </c>
      <c r="R279" s="5">
        <v>31.387</v>
      </c>
    </row>
    <row r="280" spans="1:18" ht="13.5">
      <c r="A280" s="6">
        <v>26</v>
      </c>
      <c r="B280" s="6">
        <v>7</v>
      </c>
      <c r="C280" s="6">
        <v>2000</v>
      </c>
      <c r="D280" s="5">
        <v>0</v>
      </c>
      <c r="E280" s="2">
        <f t="shared" si="12"/>
        <v>0.2840000000000007</v>
      </c>
      <c r="F280" s="5">
        <v>14.97</v>
      </c>
      <c r="G280" s="5">
        <v>5.598</v>
      </c>
      <c r="H280" s="5">
        <v>7.16</v>
      </c>
      <c r="I280" s="5">
        <v>8.11</v>
      </c>
      <c r="J280" s="5">
        <v>8.61</v>
      </c>
      <c r="K280" s="5">
        <v>6.123</v>
      </c>
      <c r="L280" s="5">
        <v>2.648</v>
      </c>
      <c r="M280" s="5">
        <v>58.233</v>
      </c>
      <c r="N280" s="5">
        <v>48.6</v>
      </c>
      <c r="O280" s="5">
        <v>14.99</v>
      </c>
      <c r="P280" s="5">
        <v>359.76</v>
      </c>
      <c r="Q280" s="5">
        <v>29.415</v>
      </c>
      <c r="R280" s="5">
        <v>30.071</v>
      </c>
    </row>
    <row r="281" spans="1:18" ht="13.5">
      <c r="A281" s="6">
        <v>27</v>
      </c>
      <c r="B281" s="6">
        <v>7</v>
      </c>
      <c r="C281" s="6">
        <v>2000</v>
      </c>
      <c r="D281" s="5">
        <v>3.2</v>
      </c>
      <c r="E281" s="2">
        <f t="shared" si="12"/>
        <v>1.455</v>
      </c>
      <c r="F281" s="5">
        <v>14.78</v>
      </c>
      <c r="G281" s="5">
        <v>8.13</v>
      </c>
      <c r="H281" s="5">
        <v>10.88</v>
      </c>
      <c r="I281" s="5">
        <v>12.63</v>
      </c>
      <c r="J281" s="5">
        <v>10.48</v>
      </c>
      <c r="K281" s="5">
        <v>3.348</v>
      </c>
      <c r="L281" s="5">
        <v>1.528</v>
      </c>
      <c r="M281" s="5">
        <v>60.378</v>
      </c>
      <c r="N281" s="5">
        <v>57.48</v>
      </c>
      <c r="O281" s="5">
        <v>17.697</v>
      </c>
      <c r="P281" s="5">
        <v>424.72</v>
      </c>
      <c r="Q281" s="5">
        <v>29.044</v>
      </c>
      <c r="R281" s="5">
        <v>28.961</v>
      </c>
    </row>
    <row r="282" spans="1:18" ht="13.5">
      <c r="A282" s="6">
        <v>28</v>
      </c>
      <c r="B282" s="6">
        <v>7</v>
      </c>
      <c r="C282" s="6">
        <v>2000</v>
      </c>
      <c r="D282" s="5">
        <v>0</v>
      </c>
      <c r="E282" s="2">
        <f t="shared" si="12"/>
        <v>0.6150000000000002</v>
      </c>
      <c r="F282" s="5">
        <v>13.83</v>
      </c>
      <c r="G282" s="5">
        <v>7.4</v>
      </c>
      <c r="H282" s="5">
        <v>9.95</v>
      </c>
      <c r="I282" s="5">
        <v>8.27</v>
      </c>
      <c r="J282" s="5">
        <v>9.01</v>
      </c>
      <c r="K282" s="5">
        <v>9.89</v>
      </c>
      <c r="L282" s="5">
        <v>2.225</v>
      </c>
      <c r="M282" s="5">
        <v>65.908</v>
      </c>
      <c r="N282" s="5">
        <v>92.9</v>
      </c>
      <c r="O282" s="5">
        <v>23.098</v>
      </c>
      <c r="P282" s="5">
        <v>554.35</v>
      </c>
      <c r="Q282" s="5">
        <v>29.163</v>
      </c>
      <c r="R282" s="5">
        <v>28.938</v>
      </c>
    </row>
    <row r="283" spans="1:18" ht="13.5">
      <c r="A283" s="6">
        <v>29</v>
      </c>
      <c r="B283" s="6">
        <v>7</v>
      </c>
      <c r="C283" s="6">
        <v>2000</v>
      </c>
      <c r="D283" s="5">
        <v>0</v>
      </c>
      <c r="E283" s="2">
        <f t="shared" si="12"/>
        <v>0</v>
      </c>
      <c r="F283" s="5">
        <v>12.49</v>
      </c>
      <c r="G283" s="5">
        <v>2.579</v>
      </c>
      <c r="H283" s="5">
        <v>-0.685</v>
      </c>
      <c r="I283" s="5">
        <v>4.695</v>
      </c>
      <c r="J283" s="5">
        <v>6.403</v>
      </c>
      <c r="K283" s="5">
        <v>9.94</v>
      </c>
      <c r="L283" s="5">
        <v>1.476</v>
      </c>
      <c r="M283" s="5">
        <v>65.939</v>
      </c>
      <c r="N283" s="5">
        <v>65.76</v>
      </c>
      <c r="O283" s="5">
        <v>19.798</v>
      </c>
      <c r="P283" s="5">
        <v>475.15</v>
      </c>
      <c r="Q283" s="5">
        <v>29.078</v>
      </c>
      <c r="R283" s="5">
        <v>28.452</v>
      </c>
    </row>
    <row r="284" spans="1:18" ht="13.5">
      <c r="A284" s="6">
        <v>30</v>
      </c>
      <c r="B284" s="6">
        <v>7</v>
      </c>
      <c r="C284" s="6">
        <v>2000</v>
      </c>
      <c r="D284" s="5">
        <v>0</v>
      </c>
      <c r="E284" s="2">
        <f t="shared" si="12"/>
        <v>0</v>
      </c>
      <c r="F284" s="5">
        <v>12.05</v>
      </c>
      <c r="G284" s="5">
        <v>2.154</v>
      </c>
      <c r="H284" s="5">
        <v>0.753</v>
      </c>
      <c r="I284" s="5">
        <v>5.305</v>
      </c>
      <c r="J284" s="5">
        <v>5.471</v>
      </c>
      <c r="K284" s="5">
        <v>9.6</v>
      </c>
      <c r="L284" s="5">
        <v>2.146</v>
      </c>
      <c r="M284" s="5">
        <v>78.473</v>
      </c>
      <c r="N284" s="5">
        <v>24.12</v>
      </c>
      <c r="O284" s="5">
        <v>10.186</v>
      </c>
      <c r="P284" s="5">
        <v>244.46</v>
      </c>
      <c r="Q284" s="5">
        <v>28.96</v>
      </c>
      <c r="R284" s="5">
        <v>27.857</v>
      </c>
    </row>
    <row r="285" spans="1:18" ht="13.5">
      <c r="A285" s="6">
        <v>31</v>
      </c>
      <c r="B285" s="6">
        <v>7</v>
      </c>
      <c r="C285" s="6">
        <v>2000</v>
      </c>
      <c r="D285" s="4">
        <v>0</v>
      </c>
      <c r="E285" s="2">
        <f t="shared" si="12"/>
        <v>0</v>
      </c>
      <c r="F285" s="3">
        <v>13</v>
      </c>
      <c r="G285" s="5">
        <v>2.984</v>
      </c>
      <c r="H285" s="5">
        <v>1.359</v>
      </c>
      <c r="I285" s="5">
        <v>4.616</v>
      </c>
      <c r="J285" s="5">
        <v>5.805</v>
      </c>
      <c r="K285" s="3">
        <v>8.9</v>
      </c>
      <c r="L285" s="3">
        <v>2.2</v>
      </c>
      <c r="M285" s="5">
        <v>57.24</v>
      </c>
      <c r="N285" s="5">
        <v>56.52</v>
      </c>
      <c r="O285" s="5">
        <v>15.273</v>
      </c>
      <c r="P285" s="5">
        <v>366.54</v>
      </c>
      <c r="Q285" s="5">
        <v>28.735</v>
      </c>
      <c r="R285" s="5">
        <v>27.542</v>
      </c>
    </row>
    <row r="287" spans="1:18" ht="13.5">
      <c r="A287" s="2" t="s">
        <v>1</v>
      </c>
      <c r="B287" s="2"/>
      <c r="C287" s="2"/>
      <c r="D287" s="2"/>
      <c r="E287" s="2"/>
      <c r="F287" s="2">
        <f aca="true" t="shared" si="13" ref="F287:L287">AVERAGE(F255:F285)</f>
        <v>12.808064516129031</v>
      </c>
      <c r="G287" s="2">
        <f t="shared" si="13"/>
        <v>5.210290322580646</v>
      </c>
      <c r="H287" s="2">
        <f t="shared" si="13"/>
        <v>5.164322580645159</v>
      </c>
      <c r="I287" s="2">
        <f t="shared" si="13"/>
        <v>7.21083870967742</v>
      </c>
      <c r="J287" s="2">
        <f t="shared" si="13"/>
        <v>8.117935483870967</v>
      </c>
      <c r="K287" s="2">
        <f t="shared" si="13"/>
        <v>6.027774193548387</v>
      </c>
      <c r="L287" s="2">
        <f t="shared" si="13"/>
        <v>1.3226129032258067</v>
      </c>
      <c r="M287" s="2">
        <f>AVERAGE(M256:M286)</f>
        <v>76.33216666666664</v>
      </c>
      <c r="N287" s="2"/>
      <c r="O287" s="2">
        <f>AVERAGE(O255:O285)</f>
        <v>13.49687741935484</v>
      </c>
      <c r="P287" s="2">
        <f>AVERAGE(P255:P285)</f>
        <v>323.921935483871</v>
      </c>
      <c r="Q287" s="2">
        <f>AVERAGE(Q255:Q285)</f>
        <v>29.34458064516129</v>
      </c>
      <c r="R287" s="2">
        <f>AVERAGE(R255:R285)</f>
        <v>30.677999999999997</v>
      </c>
    </row>
    <row r="288" spans="1:16" ht="13.5">
      <c r="A288" s="2" t="s">
        <v>2</v>
      </c>
      <c r="B288" s="2"/>
      <c r="C288" s="2"/>
      <c r="D288" s="2">
        <f>SUM(D255:D285)</f>
        <v>39.6</v>
      </c>
      <c r="E288" s="2">
        <f>SUM(E255:E285)</f>
        <v>11.277</v>
      </c>
      <c r="F288" s="2"/>
      <c r="G288" s="2"/>
      <c r="H288" s="2"/>
      <c r="I288" s="2"/>
      <c r="J288" s="2"/>
      <c r="K288" s="2">
        <f>SUM(K255:K285)</f>
        <v>186.861</v>
      </c>
      <c r="L288" s="2">
        <f>SUM(L255:L285)</f>
        <v>41.001000000000005</v>
      </c>
      <c r="M288" s="2"/>
      <c r="N288" s="2"/>
      <c r="P288" s="2">
        <f>SUM(P255:P285)</f>
        <v>10041.58</v>
      </c>
    </row>
    <row r="289" spans="1:18" ht="13.5">
      <c r="A289" s="2" t="s">
        <v>3</v>
      </c>
      <c r="B289" s="2"/>
      <c r="C289" s="2"/>
      <c r="D289" s="2"/>
      <c r="E289" s="2"/>
      <c r="F289" s="2">
        <f>MAX(F255:F285)</f>
        <v>16.72</v>
      </c>
      <c r="G289" s="2"/>
      <c r="H289" s="2"/>
      <c r="I289" s="2"/>
      <c r="J289" s="2"/>
      <c r="K289" s="2"/>
      <c r="L289" s="2"/>
      <c r="M289" s="2"/>
      <c r="N289" s="2">
        <f>MAX(N255:N285)</f>
        <v>92.9</v>
      </c>
      <c r="Q289" s="2">
        <f>MAX(Q255:Q285)</f>
        <v>38.517</v>
      </c>
      <c r="R289" s="2">
        <f>MAX(R255:R285)</f>
        <v>47.857</v>
      </c>
    </row>
    <row r="290" spans="1:18" ht="13.5">
      <c r="A290" s="2" t="s">
        <v>4</v>
      </c>
      <c r="B290" s="2"/>
      <c r="C290" s="2"/>
      <c r="D290" s="2"/>
      <c r="E290" s="2"/>
      <c r="F290" s="2"/>
      <c r="G290" s="2">
        <f>MIN(G255:G285)</f>
        <v>1.39</v>
      </c>
      <c r="H290" s="2">
        <f>MIN(H255:H285)</f>
        <v>-1.277</v>
      </c>
      <c r="I290" s="2"/>
      <c r="J290" s="2"/>
      <c r="K290" s="2"/>
      <c r="L290" s="2"/>
      <c r="M290" s="2"/>
      <c r="N290" s="2"/>
      <c r="Q290" s="2">
        <f>MIN(Q255:Q285)</f>
        <v>26.04</v>
      </c>
      <c r="R290" s="2">
        <f>MIN(R255:R285)</f>
        <v>24.461</v>
      </c>
    </row>
    <row r="291" spans="1:14" ht="13.5">
      <c r="A291" s="2" t="s">
        <v>5</v>
      </c>
      <c r="B291" s="2"/>
      <c r="C291" s="2"/>
      <c r="D291" s="2">
        <f>SUM(F287+G287)/2</f>
        <v>9.009177419354838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2" ht="15.75">
      <c r="A292" s="1" t="s">
        <v>44</v>
      </c>
      <c r="D292" s="7"/>
      <c r="F292" s="8"/>
      <c r="K292" s="8"/>
      <c r="L292" s="8"/>
    </row>
    <row r="293" spans="1:18" ht="13.5">
      <c r="A293" s="3" t="s">
        <v>0</v>
      </c>
      <c r="B293" s="3" t="s">
        <v>6</v>
      </c>
      <c r="C293" s="3" t="s">
        <v>7</v>
      </c>
      <c r="D293" s="3" t="s">
        <v>14</v>
      </c>
      <c r="E293" s="3" t="s">
        <v>12</v>
      </c>
      <c r="F293" s="3" t="s">
        <v>11</v>
      </c>
      <c r="G293" s="3" t="s">
        <v>8</v>
      </c>
      <c r="H293" s="3" t="s">
        <v>8</v>
      </c>
      <c r="I293" s="3" t="s">
        <v>39</v>
      </c>
      <c r="J293" s="3" t="s">
        <v>39</v>
      </c>
      <c r="K293" s="3" t="s">
        <v>41</v>
      </c>
      <c r="L293" s="3" t="s">
        <v>40</v>
      </c>
      <c r="M293" s="3" t="s">
        <v>17</v>
      </c>
      <c r="N293" s="3" t="s">
        <v>11</v>
      </c>
      <c r="O293" s="3" t="s">
        <v>22</v>
      </c>
      <c r="P293" s="3" t="s">
        <v>35</v>
      </c>
      <c r="Q293" s="3" t="s">
        <v>39</v>
      </c>
      <c r="R293" s="3" t="s">
        <v>39</v>
      </c>
    </row>
    <row r="294" spans="4:18" ht="13.5">
      <c r="D294" s="3" t="s">
        <v>15</v>
      </c>
      <c r="E294" s="3" t="s">
        <v>13</v>
      </c>
      <c r="F294" s="3" t="s">
        <v>9</v>
      </c>
      <c r="G294" s="3" t="s">
        <v>9</v>
      </c>
      <c r="H294" s="3" t="s">
        <v>38</v>
      </c>
      <c r="I294" s="3" t="s">
        <v>10</v>
      </c>
      <c r="J294" s="3" t="s">
        <v>10</v>
      </c>
      <c r="K294" s="3" t="s">
        <v>37</v>
      </c>
      <c r="L294" s="3" t="s">
        <v>36</v>
      </c>
      <c r="M294" s="3" t="s">
        <v>35</v>
      </c>
      <c r="N294" s="3" t="s">
        <v>19</v>
      </c>
      <c r="O294" s="3" t="s">
        <v>19</v>
      </c>
      <c r="P294" s="3" t="s">
        <v>19</v>
      </c>
      <c r="Q294" s="3" t="s">
        <v>34</v>
      </c>
      <c r="R294" s="3" t="s">
        <v>34</v>
      </c>
    </row>
    <row r="295" spans="4:18" ht="13.5">
      <c r="D295" s="3" t="s">
        <v>16</v>
      </c>
      <c r="E295" s="3" t="s">
        <v>33</v>
      </c>
      <c r="F295" s="3" t="s">
        <v>10</v>
      </c>
      <c r="G295" s="3" t="s">
        <v>10</v>
      </c>
      <c r="H295" s="3" t="s">
        <v>10</v>
      </c>
      <c r="I295" s="3" t="s">
        <v>32</v>
      </c>
      <c r="J295" s="3" t="s">
        <v>31</v>
      </c>
      <c r="M295" s="3" t="s">
        <v>30</v>
      </c>
      <c r="N295" s="3" t="s">
        <v>20</v>
      </c>
      <c r="O295" s="3" t="s">
        <v>20</v>
      </c>
      <c r="P295" s="3" t="s">
        <v>29</v>
      </c>
      <c r="Q295" s="3" t="s">
        <v>28</v>
      </c>
      <c r="R295" s="3" t="s">
        <v>27</v>
      </c>
    </row>
    <row r="296" spans="9:18" ht="13.5">
      <c r="I296" s="3" t="s">
        <v>26</v>
      </c>
      <c r="J296" s="3" t="s">
        <v>26</v>
      </c>
      <c r="K296" s="3" t="s">
        <v>25</v>
      </c>
      <c r="L296" s="3" t="s">
        <v>24</v>
      </c>
      <c r="N296" s="3" t="s">
        <v>21</v>
      </c>
      <c r="O296" s="3" t="s">
        <v>21</v>
      </c>
      <c r="P296" s="3" t="s">
        <v>23</v>
      </c>
      <c r="Q296" s="3" t="s">
        <v>18</v>
      </c>
      <c r="R296" s="3" t="s">
        <v>18</v>
      </c>
    </row>
    <row r="297" spans="1:18" ht="13.5">
      <c r="A297" s="6">
        <v>2</v>
      </c>
      <c r="B297" s="6">
        <v>8</v>
      </c>
      <c r="C297" s="6">
        <v>2000</v>
      </c>
      <c r="D297" s="6">
        <v>0</v>
      </c>
      <c r="E297" s="2">
        <f aca="true" t="shared" si="14" ref="E297:E326">IF((F297+G297)/2-10&lt;=0,0,(F297+G297)/2-10)</f>
        <v>0</v>
      </c>
      <c r="F297" s="5">
        <v>11.01</v>
      </c>
      <c r="G297" s="5">
        <v>1.99</v>
      </c>
      <c r="H297" s="5">
        <v>-1.604</v>
      </c>
      <c r="I297" s="5">
        <v>2.685</v>
      </c>
      <c r="J297" s="5">
        <v>5.59</v>
      </c>
      <c r="K297" s="5">
        <v>8.99</v>
      </c>
      <c r="L297" s="5">
        <v>1.493</v>
      </c>
      <c r="M297" s="5">
        <v>81.429</v>
      </c>
      <c r="N297" s="5">
        <v>24.72</v>
      </c>
      <c r="O297" s="5">
        <v>8.1847</v>
      </c>
      <c r="P297" s="5">
        <v>196.43</v>
      </c>
      <c r="Q297" s="5">
        <v>28.396</v>
      </c>
      <c r="R297" s="5">
        <v>26.973</v>
      </c>
    </row>
    <row r="298" spans="1:18" ht="13.5">
      <c r="A298" s="6">
        <v>3</v>
      </c>
      <c r="B298" s="6">
        <v>8</v>
      </c>
      <c r="C298" s="6">
        <v>2000</v>
      </c>
      <c r="D298" s="6">
        <v>0</v>
      </c>
      <c r="E298" s="2">
        <f t="shared" si="14"/>
        <v>0</v>
      </c>
      <c r="F298" s="5">
        <v>11.97</v>
      </c>
      <c r="G298" s="5">
        <v>1.95</v>
      </c>
      <c r="H298" s="5">
        <v>0.308</v>
      </c>
      <c r="I298" s="5">
        <v>3.859</v>
      </c>
      <c r="J298" s="5">
        <v>5.152</v>
      </c>
      <c r="K298" s="5">
        <v>10.46</v>
      </c>
      <c r="L298" s="5">
        <v>1.647</v>
      </c>
      <c r="M298" s="5">
        <v>79.953</v>
      </c>
      <c r="N298" s="5">
        <v>27.24</v>
      </c>
      <c r="O298" s="5">
        <v>8.4138</v>
      </c>
      <c r="P298" s="5">
        <v>201.93</v>
      </c>
      <c r="Q298" s="5">
        <v>28.205</v>
      </c>
      <c r="R298" s="5">
        <v>26.609</v>
      </c>
    </row>
    <row r="299" spans="1:18" ht="13.5">
      <c r="A299" s="6">
        <v>4</v>
      </c>
      <c r="B299" s="6">
        <v>8</v>
      </c>
      <c r="C299" s="6">
        <v>2000</v>
      </c>
      <c r="D299" s="6">
        <v>0</v>
      </c>
      <c r="E299" s="2">
        <f t="shared" si="14"/>
        <v>0</v>
      </c>
      <c r="F299" s="5">
        <v>13.2</v>
      </c>
      <c r="G299" s="5">
        <v>2.472</v>
      </c>
      <c r="H299" s="5">
        <v>0.907</v>
      </c>
      <c r="I299" s="5">
        <v>5.055</v>
      </c>
      <c r="J299" s="5">
        <v>5.63</v>
      </c>
      <c r="K299" s="5">
        <v>10.54</v>
      </c>
      <c r="L299" s="5">
        <v>1.86</v>
      </c>
      <c r="M299" s="5">
        <v>69.32</v>
      </c>
      <c r="N299" s="5">
        <v>31.8</v>
      </c>
      <c r="O299" s="5">
        <v>11.683</v>
      </c>
      <c r="P299" s="5">
        <v>280.39</v>
      </c>
      <c r="Q299" s="5">
        <v>27.97</v>
      </c>
      <c r="R299" s="5">
        <v>26.508</v>
      </c>
    </row>
    <row r="300" spans="1:18" ht="13.5">
      <c r="A300" s="6">
        <v>5</v>
      </c>
      <c r="B300" s="6">
        <v>8</v>
      </c>
      <c r="C300" s="6">
        <v>2000</v>
      </c>
      <c r="D300" s="6">
        <v>0</v>
      </c>
      <c r="E300" s="2">
        <f t="shared" si="14"/>
        <v>0</v>
      </c>
      <c r="F300" s="5">
        <v>11.93</v>
      </c>
      <c r="G300" s="5">
        <v>0.803</v>
      </c>
      <c r="H300" s="5">
        <v>-2.358</v>
      </c>
      <c r="I300" s="5">
        <v>3.654</v>
      </c>
      <c r="J300" s="5">
        <v>4.694</v>
      </c>
      <c r="K300" s="5">
        <v>9.34</v>
      </c>
      <c r="L300" s="5">
        <v>1.252</v>
      </c>
      <c r="M300" s="5">
        <v>63.565</v>
      </c>
      <c r="N300" s="5">
        <v>52.2</v>
      </c>
      <c r="O300" s="5">
        <v>15.005</v>
      </c>
      <c r="P300" s="5">
        <v>360.12</v>
      </c>
      <c r="Q300" s="5">
        <v>27.753</v>
      </c>
      <c r="R300" s="5">
        <v>26.162</v>
      </c>
    </row>
    <row r="301" spans="1:18" ht="13.5">
      <c r="A301" s="6">
        <v>6</v>
      </c>
      <c r="B301" s="6">
        <v>8</v>
      </c>
      <c r="C301" s="6">
        <v>2000</v>
      </c>
      <c r="D301" s="6">
        <v>0</v>
      </c>
      <c r="E301" s="2">
        <f t="shared" si="14"/>
        <v>0</v>
      </c>
      <c r="F301" s="5">
        <v>13.6</v>
      </c>
      <c r="G301" s="5">
        <v>1.911</v>
      </c>
      <c r="H301" s="5">
        <v>0.724</v>
      </c>
      <c r="I301" s="5">
        <v>4.5</v>
      </c>
      <c r="J301" s="5">
        <v>4.841</v>
      </c>
      <c r="K301" s="5">
        <v>10.25</v>
      </c>
      <c r="L301" s="5">
        <v>1.725</v>
      </c>
      <c r="M301" s="5">
        <v>81.945</v>
      </c>
      <c r="N301" s="5">
        <v>60.96</v>
      </c>
      <c r="O301" s="5">
        <v>15.185</v>
      </c>
      <c r="P301" s="5">
        <v>364.43</v>
      </c>
      <c r="Q301" s="5">
        <v>27.611</v>
      </c>
      <c r="R301" s="5">
        <v>26.02</v>
      </c>
    </row>
    <row r="302" spans="1:18" ht="13.5">
      <c r="A302" s="6">
        <v>7</v>
      </c>
      <c r="B302" s="6">
        <v>8</v>
      </c>
      <c r="C302" s="6">
        <v>2000</v>
      </c>
      <c r="D302" s="6">
        <v>0</v>
      </c>
      <c r="E302" s="2">
        <f t="shared" si="14"/>
        <v>0</v>
      </c>
      <c r="F302" s="5">
        <v>13.62</v>
      </c>
      <c r="G302" s="5">
        <v>3.431</v>
      </c>
      <c r="H302" s="5">
        <v>1.013</v>
      </c>
      <c r="I302" s="5">
        <v>6.821</v>
      </c>
      <c r="J302" s="5">
        <v>6.556</v>
      </c>
      <c r="K302" s="5">
        <v>8.35</v>
      </c>
      <c r="L302" s="5">
        <v>1.536</v>
      </c>
      <c r="M302" s="5">
        <v>77.993</v>
      </c>
      <c r="N302" s="5">
        <v>20.4</v>
      </c>
      <c r="O302" s="5">
        <v>8.2993</v>
      </c>
      <c r="P302" s="5">
        <v>199.18</v>
      </c>
      <c r="Q302" s="5">
        <v>27.35</v>
      </c>
      <c r="R302" s="5">
        <v>25.897</v>
      </c>
    </row>
    <row r="303" spans="1:18" ht="13.5">
      <c r="A303" s="6">
        <v>8</v>
      </c>
      <c r="B303" s="6">
        <v>8</v>
      </c>
      <c r="C303" s="6">
        <v>2000</v>
      </c>
      <c r="D303" s="6">
        <v>0</v>
      </c>
      <c r="E303" s="2">
        <f t="shared" si="14"/>
        <v>0</v>
      </c>
      <c r="F303" s="5">
        <v>13.49</v>
      </c>
      <c r="G303" s="5">
        <v>2.125</v>
      </c>
      <c r="H303" s="5">
        <v>1.053</v>
      </c>
      <c r="I303" s="5">
        <v>4.917</v>
      </c>
      <c r="J303" s="5">
        <v>5.297</v>
      </c>
      <c r="K303" s="5">
        <v>11.37</v>
      </c>
      <c r="L303" s="5">
        <v>1.984</v>
      </c>
      <c r="M303" s="5">
        <v>78.502</v>
      </c>
      <c r="N303" s="5">
        <v>32.52</v>
      </c>
      <c r="O303" s="5">
        <v>8.3153</v>
      </c>
      <c r="P303" s="5">
        <v>199.57</v>
      </c>
      <c r="Q303" s="5">
        <v>27.064</v>
      </c>
      <c r="R303" s="5">
        <v>25.605</v>
      </c>
    </row>
    <row r="304" spans="1:18" ht="13.5">
      <c r="A304" s="6">
        <v>9</v>
      </c>
      <c r="B304" s="6">
        <v>8</v>
      </c>
      <c r="C304" s="6">
        <v>2000</v>
      </c>
      <c r="D304" s="6">
        <v>0</v>
      </c>
      <c r="E304" s="2">
        <f t="shared" si="14"/>
        <v>0</v>
      </c>
      <c r="F304" s="5">
        <v>16.61</v>
      </c>
      <c r="G304" s="5">
        <v>0.762</v>
      </c>
      <c r="H304" s="5">
        <v>-0.405</v>
      </c>
      <c r="I304" s="5">
        <v>5.037</v>
      </c>
      <c r="J304" s="5">
        <v>4.852</v>
      </c>
      <c r="K304" s="5">
        <v>10.39</v>
      </c>
      <c r="L304" s="5">
        <v>2.842</v>
      </c>
      <c r="M304" s="5">
        <v>67.658</v>
      </c>
      <c r="N304" s="5">
        <v>43.32</v>
      </c>
      <c r="O304" s="5">
        <v>10.843</v>
      </c>
      <c r="P304" s="5">
        <v>260.24</v>
      </c>
      <c r="Q304" s="5">
        <v>26.84</v>
      </c>
      <c r="R304" s="5">
        <v>25.475</v>
      </c>
    </row>
    <row r="305" spans="1:18" ht="13.5">
      <c r="A305" s="6">
        <v>10</v>
      </c>
      <c r="B305" s="6">
        <v>8</v>
      </c>
      <c r="C305" s="6">
        <v>2000</v>
      </c>
      <c r="D305" s="6">
        <v>0.4</v>
      </c>
      <c r="E305" s="2">
        <f t="shared" si="14"/>
        <v>0.046499999999999986</v>
      </c>
      <c r="F305" s="5">
        <v>14.92</v>
      </c>
      <c r="G305" s="5">
        <v>5.173</v>
      </c>
      <c r="H305" s="5">
        <v>7.26</v>
      </c>
      <c r="I305" s="5">
        <v>8.06</v>
      </c>
      <c r="J305" s="5">
        <v>7.34</v>
      </c>
      <c r="K305" s="5">
        <v>6.223</v>
      </c>
      <c r="L305" s="5">
        <v>1.759</v>
      </c>
      <c r="M305" s="5">
        <v>52.93</v>
      </c>
      <c r="N305" s="5">
        <v>55.8</v>
      </c>
      <c r="O305" s="5">
        <v>19.907</v>
      </c>
      <c r="P305" s="5">
        <v>477.77</v>
      </c>
      <c r="Q305" s="5">
        <v>26.574</v>
      </c>
      <c r="R305" s="5">
        <v>25.165</v>
      </c>
    </row>
    <row r="306" spans="1:18" ht="13.5">
      <c r="A306" s="6">
        <v>11</v>
      </c>
      <c r="B306" s="6">
        <v>8</v>
      </c>
      <c r="C306" s="6">
        <v>2000</v>
      </c>
      <c r="D306" s="6">
        <v>0</v>
      </c>
      <c r="E306" s="2">
        <f t="shared" si="14"/>
        <v>0.4429999999999996</v>
      </c>
      <c r="F306" s="5">
        <v>14.5</v>
      </c>
      <c r="G306" s="5">
        <v>6.386</v>
      </c>
      <c r="H306" s="5">
        <v>8.58</v>
      </c>
      <c r="I306" s="5">
        <v>10.1</v>
      </c>
      <c r="J306" s="5">
        <v>8.08</v>
      </c>
      <c r="K306" s="5">
        <v>9.56</v>
      </c>
      <c r="L306" s="5">
        <v>2.218</v>
      </c>
      <c r="M306" s="5">
        <v>64.433</v>
      </c>
      <c r="N306" s="5">
        <v>60.84</v>
      </c>
      <c r="O306" s="5">
        <v>21.815</v>
      </c>
      <c r="P306" s="5">
        <v>523.55</v>
      </c>
      <c r="Q306" s="5">
        <v>26.314</v>
      </c>
      <c r="R306" s="5">
        <v>24.925</v>
      </c>
    </row>
    <row r="307" spans="1:18" ht="13.5">
      <c r="A307" s="6">
        <v>12</v>
      </c>
      <c r="B307" s="6">
        <v>8</v>
      </c>
      <c r="C307" s="6">
        <v>2000</v>
      </c>
      <c r="D307" s="6">
        <v>0</v>
      </c>
      <c r="E307" s="2">
        <f t="shared" si="14"/>
        <v>0</v>
      </c>
      <c r="F307" s="5">
        <v>14.2</v>
      </c>
      <c r="G307" s="5">
        <v>2.567</v>
      </c>
      <c r="H307" s="5">
        <v>3.138</v>
      </c>
      <c r="I307" s="5">
        <v>6.989</v>
      </c>
      <c r="J307" s="5">
        <v>6.567</v>
      </c>
      <c r="K307" s="5">
        <v>10.7</v>
      </c>
      <c r="L307" s="5">
        <v>2.353</v>
      </c>
      <c r="M307" s="5">
        <v>63.734</v>
      </c>
      <c r="N307" s="5">
        <v>88.4</v>
      </c>
      <c r="O307" s="5">
        <v>22.838</v>
      </c>
      <c r="P307" s="5">
        <v>548.12</v>
      </c>
      <c r="Q307" s="5">
        <v>25.875</v>
      </c>
      <c r="R307" s="5">
        <v>24.724</v>
      </c>
    </row>
    <row r="308" spans="1:18" ht="13.5">
      <c r="A308" s="6">
        <v>13</v>
      </c>
      <c r="B308" s="6">
        <v>8</v>
      </c>
      <c r="C308" s="6">
        <v>2000</v>
      </c>
      <c r="D308" s="6">
        <v>0</v>
      </c>
      <c r="E308" s="2">
        <f t="shared" si="14"/>
        <v>0</v>
      </c>
      <c r="F308" s="5">
        <v>15.7</v>
      </c>
      <c r="G308" s="5">
        <v>-0.203</v>
      </c>
      <c r="H308" s="5">
        <v>-0.976</v>
      </c>
      <c r="I308" s="5">
        <v>6.245</v>
      </c>
      <c r="J308" s="5">
        <v>4.907</v>
      </c>
      <c r="K308" s="5">
        <v>11.57</v>
      </c>
      <c r="L308" s="5">
        <v>2.759</v>
      </c>
      <c r="M308" s="5">
        <v>65.995</v>
      </c>
      <c r="N308" s="5">
        <v>54</v>
      </c>
      <c r="O308" s="5">
        <v>14.437</v>
      </c>
      <c r="P308" s="5">
        <v>346.5</v>
      </c>
      <c r="Q308" s="5">
        <v>25.555</v>
      </c>
      <c r="R308" s="5">
        <v>24.486</v>
      </c>
    </row>
    <row r="309" spans="1:18" ht="13.5">
      <c r="A309" s="6">
        <v>14</v>
      </c>
      <c r="B309" s="6">
        <v>8</v>
      </c>
      <c r="C309" s="6">
        <v>2000</v>
      </c>
      <c r="D309" s="6">
        <v>0</v>
      </c>
      <c r="E309" s="2">
        <f t="shared" si="14"/>
        <v>0</v>
      </c>
      <c r="F309" s="5">
        <v>15.74</v>
      </c>
      <c r="G309" s="5">
        <v>1.439</v>
      </c>
      <c r="H309" s="5">
        <v>0.733</v>
      </c>
      <c r="I309" s="5">
        <v>6.247</v>
      </c>
      <c r="J309" s="5">
        <v>5.222</v>
      </c>
      <c r="K309" s="5">
        <v>11.4</v>
      </c>
      <c r="L309" s="5">
        <v>2.127</v>
      </c>
      <c r="M309" s="5">
        <v>67.945</v>
      </c>
      <c r="N309" s="5">
        <v>70.4</v>
      </c>
      <c r="O309" s="5">
        <v>17.265</v>
      </c>
      <c r="P309" s="5">
        <v>414.35</v>
      </c>
      <c r="Q309" s="5">
        <v>25.126</v>
      </c>
      <c r="R309" s="5">
        <v>24.13</v>
      </c>
    </row>
    <row r="310" spans="1:18" ht="13.5">
      <c r="A310" s="6">
        <v>15</v>
      </c>
      <c r="B310" s="6">
        <v>8</v>
      </c>
      <c r="C310" s="6">
        <v>2000</v>
      </c>
      <c r="D310" s="6">
        <v>0</v>
      </c>
      <c r="E310" s="2">
        <f t="shared" si="14"/>
        <v>0</v>
      </c>
      <c r="F310" s="5">
        <v>15.65</v>
      </c>
      <c r="G310" s="5">
        <v>1.584</v>
      </c>
      <c r="H310" s="5">
        <v>0.31</v>
      </c>
      <c r="I310" s="5">
        <v>6.409</v>
      </c>
      <c r="J310" s="5">
        <v>5.256</v>
      </c>
      <c r="K310" s="5">
        <v>11.55</v>
      </c>
      <c r="L310" s="5">
        <v>2.5</v>
      </c>
      <c r="M310" s="5">
        <v>69.667</v>
      </c>
      <c r="N310" s="5">
        <v>34.08</v>
      </c>
      <c r="O310" s="5">
        <v>10.527</v>
      </c>
      <c r="P310" s="5">
        <v>252.64</v>
      </c>
      <c r="Q310" s="5">
        <v>24.843</v>
      </c>
      <c r="R310" s="5">
        <v>23.907</v>
      </c>
    </row>
    <row r="311" spans="1:18" ht="13.5">
      <c r="A311" s="6">
        <v>16</v>
      </c>
      <c r="B311" s="6">
        <v>8</v>
      </c>
      <c r="C311" s="6">
        <v>2000</v>
      </c>
      <c r="D311" s="6">
        <v>0</v>
      </c>
      <c r="E311" s="2">
        <f t="shared" si="14"/>
        <v>0</v>
      </c>
      <c r="F311" s="5">
        <v>14.23</v>
      </c>
      <c r="G311" s="5">
        <v>4.565</v>
      </c>
      <c r="H311" s="5">
        <v>7.71</v>
      </c>
      <c r="I311" s="5">
        <v>8.92</v>
      </c>
      <c r="J311" s="5">
        <v>6.512</v>
      </c>
      <c r="K311" s="5">
        <v>6.877</v>
      </c>
      <c r="L311" s="5">
        <v>2.142</v>
      </c>
      <c r="M311" s="5">
        <v>57.488</v>
      </c>
      <c r="N311" s="5">
        <v>76.1</v>
      </c>
      <c r="O311" s="5">
        <v>21.208</v>
      </c>
      <c r="P311" s="5">
        <v>508.99</v>
      </c>
      <c r="Q311" s="5">
        <v>24.438</v>
      </c>
      <c r="R311" s="5">
        <v>23.794</v>
      </c>
    </row>
    <row r="312" spans="1:18" ht="13.5">
      <c r="A312" s="6">
        <v>17</v>
      </c>
      <c r="B312" s="6">
        <v>8</v>
      </c>
      <c r="C312" s="6">
        <v>2000</v>
      </c>
      <c r="D312" s="6">
        <v>2.4</v>
      </c>
      <c r="E312" s="2">
        <f t="shared" si="14"/>
        <v>3.1400000000000006</v>
      </c>
      <c r="F312" s="5">
        <v>18.3</v>
      </c>
      <c r="G312" s="5">
        <v>7.98</v>
      </c>
      <c r="H312" s="5">
        <v>10.54</v>
      </c>
      <c r="I312" s="5">
        <v>13.2</v>
      </c>
      <c r="J312" s="5">
        <v>8.72</v>
      </c>
      <c r="K312" s="5">
        <v>7.67</v>
      </c>
      <c r="L312" s="5">
        <v>1.398</v>
      </c>
      <c r="M312" s="5">
        <v>72.974</v>
      </c>
      <c r="N312" s="5">
        <v>58.92</v>
      </c>
      <c r="O312" s="5">
        <v>19.339</v>
      </c>
      <c r="P312" s="5">
        <v>464.14</v>
      </c>
      <c r="Q312" s="5">
        <v>23.992</v>
      </c>
      <c r="R312" s="5">
        <v>23.443</v>
      </c>
    </row>
    <row r="313" spans="1:18" ht="13.5">
      <c r="A313" s="6">
        <v>18</v>
      </c>
      <c r="B313" s="6">
        <v>8</v>
      </c>
      <c r="C313" s="6">
        <v>2000</v>
      </c>
      <c r="D313" s="6">
        <v>9.2</v>
      </c>
      <c r="E313" s="2">
        <f t="shared" si="14"/>
        <v>0</v>
      </c>
      <c r="F313" s="5">
        <v>10.89</v>
      </c>
      <c r="G313" s="5">
        <v>9.08</v>
      </c>
      <c r="H313" s="5">
        <v>9.34</v>
      </c>
      <c r="I313" s="5">
        <v>9.32</v>
      </c>
      <c r="J313" s="5">
        <v>9.62</v>
      </c>
      <c r="K313" s="5">
        <v>1.496</v>
      </c>
      <c r="L313" s="5">
        <v>0.471</v>
      </c>
      <c r="M313" s="5">
        <v>78.554</v>
      </c>
      <c r="N313" s="5">
        <v>70.9</v>
      </c>
      <c r="O313" s="5">
        <v>14.761</v>
      </c>
      <c r="P313" s="5">
        <v>354.27</v>
      </c>
      <c r="Q313" s="5">
        <v>23.595</v>
      </c>
      <c r="R313" s="5">
        <v>23.247</v>
      </c>
    </row>
    <row r="314" spans="1:18" ht="13.5">
      <c r="A314" s="6">
        <v>19</v>
      </c>
      <c r="B314" s="6">
        <v>8</v>
      </c>
      <c r="C314" s="6">
        <v>2000</v>
      </c>
      <c r="D314" s="6">
        <v>17.6</v>
      </c>
      <c r="E314" s="2">
        <f t="shared" si="14"/>
        <v>0</v>
      </c>
      <c r="F314" s="5">
        <v>10.72</v>
      </c>
      <c r="G314" s="5">
        <v>6.583</v>
      </c>
      <c r="H314" s="5">
        <v>7.74</v>
      </c>
      <c r="I314" s="5">
        <v>10.26</v>
      </c>
      <c r="J314" s="5">
        <v>9.11</v>
      </c>
      <c r="K314" s="5">
        <v>2.925</v>
      </c>
      <c r="L314" s="5">
        <v>0.709</v>
      </c>
      <c r="M314" s="5">
        <v>88.121</v>
      </c>
      <c r="N314" s="5">
        <v>73.2</v>
      </c>
      <c r="O314" s="5">
        <v>11.725</v>
      </c>
      <c r="P314" s="5">
        <v>281.41</v>
      </c>
      <c r="Q314" s="5">
        <v>23.688</v>
      </c>
      <c r="R314" s="5">
        <v>23.087</v>
      </c>
    </row>
    <row r="315" spans="1:18" ht="13.5">
      <c r="A315" s="6">
        <v>20</v>
      </c>
      <c r="B315" s="6">
        <v>8</v>
      </c>
      <c r="C315" s="6">
        <v>2000</v>
      </c>
      <c r="D315" s="6">
        <v>0</v>
      </c>
      <c r="E315" s="2">
        <f t="shared" si="14"/>
        <v>0.9105000000000008</v>
      </c>
      <c r="F315" s="5">
        <v>15.49</v>
      </c>
      <c r="G315" s="5">
        <v>6.331</v>
      </c>
      <c r="H315" s="5">
        <v>6.44</v>
      </c>
      <c r="I315" s="5">
        <v>10.02</v>
      </c>
      <c r="J315" s="5">
        <v>8.49</v>
      </c>
      <c r="K315" s="5">
        <v>10.07</v>
      </c>
      <c r="L315" s="5">
        <v>1.457</v>
      </c>
      <c r="M315" s="5">
        <v>83.829</v>
      </c>
      <c r="N315" s="5">
        <v>93.6</v>
      </c>
      <c r="O315" s="5">
        <v>32.44</v>
      </c>
      <c r="P315" s="5">
        <v>778.56</v>
      </c>
      <c r="Q315" s="5">
        <v>34.192</v>
      </c>
      <c r="R315" s="5">
        <v>40.962</v>
      </c>
    </row>
    <row r="316" spans="1:18" ht="13.5">
      <c r="A316" s="6">
        <v>21</v>
      </c>
      <c r="B316" s="6">
        <v>8</v>
      </c>
      <c r="C316" s="6">
        <v>2000</v>
      </c>
      <c r="D316" s="6">
        <v>0.2</v>
      </c>
      <c r="E316" s="2">
        <f t="shared" si="14"/>
        <v>0</v>
      </c>
      <c r="F316" s="5">
        <v>13.75</v>
      </c>
      <c r="G316" s="5">
        <v>3.73</v>
      </c>
      <c r="H316" s="5">
        <v>1.594</v>
      </c>
      <c r="I316" s="5">
        <v>10.09</v>
      </c>
      <c r="J316" s="5">
        <v>7.72</v>
      </c>
      <c r="K316" s="5">
        <v>5.855</v>
      </c>
      <c r="L316" s="5">
        <v>1.065</v>
      </c>
      <c r="M316" s="5">
        <v>82.762</v>
      </c>
      <c r="N316" s="5">
        <v>31.32</v>
      </c>
      <c r="O316" s="5">
        <v>9.8912</v>
      </c>
      <c r="P316" s="5">
        <v>237.39</v>
      </c>
      <c r="Q316" s="5">
        <v>34.188</v>
      </c>
      <c r="R316" s="5">
        <v>43.289</v>
      </c>
    </row>
    <row r="317" spans="1:18" ht="13.5">
      <c r="A317" s="6">
        <v>22</v>
      </c>
      <c r="B317" s="6">
        <v>8</v>
      </c>
      <c r="C317" s="6">
        <v>2000</v>
      </c>
      <c r="D317" s="6">
        <v>0</v>
      </c>
      <c r="E317" s="2">
        <f t="shared" si="14"/>
        <v>0</v>
      </c>
      <c r="F317" s="5">
        <v>12.55</v>
      </c>
      <c r="G317" s="5">
        <v>5.219</v>
      </c>
      <c r="H317" s="5">
        <v>4.832</v>
      </c>
      <c r="I317" s="5">
        <v>6.666</v>
      </c>
      <c r="J317" s="5">
        <v>7.93</v>
      </c>
      <c r="K317" s="5">
        <v>7.99</v>
      </c>
      <c r="L317" s="5">
        <v>1.283</v>
      </c>
      <c r="M317" s="5">
        <v>80.398</v>
      </c>
      <c r="N317" s="5">
        <v>36.48</v>
      </c>
      <c r="O317" s="5">
        <v>14.6</v>
      </c>
      <c r="P317" s="5">
        <v>350.4</v>
      </c>
      <c r="Q317" s="5">
        <v>31.375</v>
      </c>
      <c r="R317" s="5">
        <v>36.733</v>
      </c>
    </row>
    <row r="318" spans="1:18" ht="13.5">
      <c r="A318" s="6">
        <v>23</v>
      </c>
      <c r="B318" s="6">
        <v>8</v>
      </c>
      <c r="C318" s="6">
        <v>2000</v>
      </c>
      <c r="D318" s="6">
        <v>0</v>
      </c>
      <c r="E318" s="2">
        <f t="shared" si="14"/>
        <v>0</v>
      </c>
      <c r="F318" s="5">
        <v>13.52</v>
      </c>
      <c r="G318" s="5">
        <v>0.215</v>
      </c>
      <c r="H318" s="5">
        <v>-2.008</v>
      </c>
      <c r="I318" s="5">
        <v>5.416</v>
      </c>
      <c r="J318" s="5">
        <v>5.435</v>
      </c>
      <c r="K318" s="5">
        <v>9.24</v>
      </c>
      <c r="L318" s="5">
        <v>1.845</v>
      </c>
      <c r="M318" s="5">
        <v>79.023</v>
      </c>
      <c r="N318" s="5">
        <v>37.2</v>
      </c>
      <c r="O318" s="5">
        <v>12.961</v>
      </c>
      <c r="P318" s="5">
        <v>311.05</v>
      </c>
      <c r="Q318" s="5">
        <v>30.551</v>
      </c>
      <c r="R318" s="5">
        <v>33.73</v>
      </c>
    </row>
    <row r="319" spans="1:18" ht="13.5">
      <c r="A319" s="6">
        <v>24</v>
      </c>
      <c r="B319" s="6">
        <v>8</v>
      </c>
      <c r="C319" s="6">
        <v>2000</v>
      </c>
      <c r="D319" s="6">
        <v>0</v>
      </c>
      <c r="E319" s="2">
        <f t="shared" si="14"/>
        <v>0</v>
      </c>
      <c r="F319" s="5">
        <v>13.56</v>
      </c>
      <c r="G319" s="5">
        <v>0.221</v>
      </c>
      <c r="H319" s="5">
        <v>-2.166</v>
      </c>
      <c r="I319" s="5">
        <v>5.768</v>
      </c>
      <c r="J319" s="5">
        <v>4.871</v>
      </c>
      <c r="K319" s="5">
        <v>11</v>
      </c>
      <c r="L319" s="5">
        <v>1.917</v>
      </c>
      <c r="M319" s="5">
        <v>73.971</v>
      </c>
      <c r="N319" s="5">
        <v>24.72</v>
      </c>
      <c r="O319" s="5">
        <v>9.6953</v>
      </c>
      <c r="P319" s="5">
        <v>232.69</v>
      </c>
      <c r="Q319" s="5">
        <v>30.165</v>
      </c>
      <c r="R319" s="5">
        <v>31.923</v>
      </c>
    </row>
    <row r="320" spans="1:18" ht="13.5">
      <c r="A320" s="6">
        <v>25</v>
      </c>
      <c r="B320" s="6">
        <v>8</v>
      </c>
      <c r="C320" s="6">
        <v>2000</v>
      </c>
      <c r="D320" s="6">
        <v>2.8</v>
      </c>
      <c r="E320" s="2">
        <f t="shared" si="14"/>
        <v>0</v>
      </c>
      <c r="F320" s="5">
        <v>14.49</v>
      </c>
      <c r="G320" s="5">
        <v>1.613</v>
      </c>
      <c r="H320" s="5">
        <v>0.221</v>
      </c>
      <c r="I320" s="5">
        <v>7.04</v>
      </c>
      <c r="J320" s="5">
        <v>5.633</v>
      </c>
      <c r="K320" s="5">
        <v>10.83</v>
      </c>
      <c r="L320" s="5">
        <v>1.612</v>
      </c>
      <c r="M320" s="5">
        <v>73.228</v>
      </c>
      <c r="N320" s="5">
        <v>21</v>
      </c>
      <c r="O320" s="5">
        <v>9.675</v>
      </c>
      <c r="P320" s="5">
        <v>232.2</v>
      </c>
      <c r="Q320" s="5">
        <v>29.758</v>
      </c>
      <c r="R320" s="5">
        <v>30.895</v>
      </c>
    </row>
    <row r="321" spans="1:18" ht="13.5">
      <c r="A321" s="6">
        <v>26</v>
      </c>
      <c r="B321" s="6">
        <v>8</v>
      </c>
      <c r="C321" s="6">
        <v>2000</v>
      </c>
      <c r="D321" s="6">
        <v>15.2</v>
      </c>
      <c r="E321" s="2">
        <f t="shared" si="14"/>
        <v>0</v>
      </c>
      <c r="F321" s="5">
        <v>10.87</v>
      </c>
      <c r="G321" s="5">
        <v>6.938</v>
      </c>
      <c r="H321" s="5">
        <v>6.722</v>
      </c>
      <c r="I321" s="5">
        <v>7.99</v>
      </c>
      <c r="J321" s="5">
        <v>8.04</v>
      </c>
      <c r="K321" s="5">
        <v>2.808</v>
      </c>
      <c r="L321" s="5">
        <v>0.409</v>
      </c>
      <c r="M321" s="5">
        <v>76.931</v>
      </c>
      <c r="N321" s="5">
        <v>30.6</v>
      </c>
      <c r="O321" s="5">
        <v>10.082</v>
      </c>
      <c r="P321" s="5">
        <v>241.98</v>
      </c>
      <c r="Q321" s="5">
        <v>29.41</v>
      </c>
      <c r="R321" s="5">
        <v>29.863</v>
      </c>
    </row>
    <row r="322" spans="1:18" ht="13.5">
      <c r="A322" s="6">
        <v>27</v>
      </c>
      <c r="B322" s="6">
        <v>8</v>
      </c>
      <c r="C322" s="6">
        <v>2000</v>
      </c>
      <c r="D322" s="6">
        <v>0.2</v>
      </c>
      <c r="E322" s="2">
        <f t="shared" si="14"/>
        <v>0.7040000000000006</v>
      </c>
      <c r="F322" s="5">
        <v>16.61</v>
      </c>
      <c r="G322" s="5">
        <v>4.798</v>
      </c>
      <c r="H322" s="5">
        <v>5.276</v>
      </c>
      <c r="I322" s="5">
        <v>10.84</v>
      </c>
      <c r="J322" s="5">
        <v>7.62</v>
      </c>
      <c r="K322" s="5">
        <v>10.1</v>
      </c>
      <c r="L322" s="5">
        <v>1.62</v>
      </c>
      <c r="M322" s="5">
        <v>91.829</v>
      </c>
      <c r="N322" s="5">
        <v>27.12</v>
      </c>
      <c r="O322" s="5">
        <v>7.1837</v>
      </c>
      <c r="P322" s="5">
        <v>172.41</v>
      </c>
      <c r="Q322" s="5">
        <v>40.295</v>
      </c>
      <c r="R322" s="5">
        <v>41.69</v>
      </c>
    </row>
    <row r="323" spans="1:18" ht="13.5">
      <c r="A323" s="6">
        <v>28</v>
      </c>
      <c r="B323" s="6">
        <v>8</v>
      </c>
      <c r="C323" s="6">
        <v>2000</v>
      </c>
      <c r="D323" s="6">
        <v>0.8</v>
      </c>
      <c r="E323" s="2">
        <f t="shared" si="14"/>
        <v>1.825000000000001</v>
      </c>
      <c r="F323" s="5">
        <v>16.21</v>
      </c>
      <c r="G323" s="5">
        <v>7.44</v>
      </c>
      <c r="H323" s="5">
        <v>6.536</v>
      </c>
      <c r="I323" s="5">
        <v>9.63</v>
      </c>
      <c r="J323" s="5">
        <v>9.44</v>
      </c>
      <c r="K323" s="5">
        <v>8.85</v>
      </c>
      <c r="L323" s="5">
        <v>1.101</v>
      </c>
      <c r="M323" s="5">
        <v>83.505</v>
      </c>
      <c r="N323" s="5">
        <v>26.76</v>
      </c>
      <c r="O323" s="5">
        <v>10.086</v>
      </c>
      <c r="P323" s="5">
        <v>242.07</v>
      </c>
      <c r="Q323" s="5">
        <v>45.506</v>
      </c>
      <c r="R323" s="5">
        <v>45.541</v>
      </c>
    </row>
    <row r="324" spans="1:18" ht="13.5">
      <c r="A324" s="6">
        <v>29</v>
      </c>
      <c r="B324" s="6">
        <v>8</v>
      </c>
      <c r="C324" s="6">
        <v>2000</v>
      </c>
      <c r="D324" s="6">
        <v>1.2</v>
      </c>
      <c r="E324" s="2">
        <f t="shared" si="14"/>
        <v>0.48249999999999993</v>
      </c>
      <c r="F324" s="5">
        <v>16.64</v>
      </c>
      <c r="G324" s="5">
        <v>4.325</v>
      </c>
      <c r="H324" s="5">
        <v>2.589</v>
      </c>
      <c r="I324" s="5">
        <v>10.11</v>
      </c>
      <c r="J324" s="5">
        <v>8.45</v>
      </c>
      <c r="K324" s="5">
        <v>11.35</v>
      </c>
      <c r="L324" s="5">
        <v>1.525</v>
      </c>
      <c r="M324" s="5">
        <v>86.85</v>
      </c>
      <c r="N324" s="5">
        <v>42.24</v>
      </c>
      <c r="O324" s="5">
        <v>9.2681</v>
      </c>
      <c r="P324" s="5">
        <v>222.43</v>
      </c>
      <c r="Q324" s="5">
        <v>41.945</v>
      </c>
      <c r="R324" s="5">
        <v>45.441</v>
      </c>
    </row>
    <row r="325" spans="1:18" ht="13.5">
      <c r="A325" s="6">
        <v>30</v>
      </c>
      <c r="B325" s="6">
        <v>8</v>
      </c>
      <c r="C325" s="6">
        <v>2000</v>
      </c>
      <c r="D325" s="6">
        <v>2.2</v>
      </c>
      <c r="E325" s="2">
        <f t="shared" si="14"/>
        <v>0.125</v>
      </c>
      <c r="F325" s="5">
        <v>11.66</v>
      </c>
      <c r="G325" s="5">
        <v>8.59</v>
      </c>
      <c r="H325" s="5">
        <v>8.22</v>
      </c>
      <c r="I325" s="5">
        <v>9.49</v>
      </c>
      <c r="J325" s="5">
        <v>9.96</v>
      </c>
      <c r="K325" s="5">
        <v>3.849</v>
      </c>
      <c r="L325" s="5">
        <v>0.499</v>
      </c>
      <c r="M325" s="5">
        <v>85.146</v>
      </c>
      <c r="N325" s="5">
        <v>30.24</v>
      </c>
      <c r="O325" s="5">
        <v>11.133</v>
      </c>
      <c r="P325" s="5">
        <v>267.19</v>
      </c>
      <c r="Q325" s="5">
        <v>37.351</v>
      </c>
      <c r="R325" s="5">
        <v>44.013</v>
      </c>
    </row>
    <row r="326" spans="1:18" ht="13.5">
      <c r="A326" s="6">
        <v>31</v>
      </c>
      <c r="B326" s="6">
        <v>8</v>
      </c>
      <c r="C326" s="6">
        <v>2000</v>
      </c>
      <c r="D326" s="6">
        <v>2.4</v>
      </c>
      <c r="E326" s="2">
        <f t="shared" si="14"/>
        <v>1.2199999999999989</v>
      </c>
      <c r="F326" s="5">
        <v>12.95</v>
      </c>
      <c r="G326" s="5">
        <v>9.49</v>
      </c>
      <c r="H326" s="5">
        <v>9.77</v>
      </c>
      <c r="I326" s="5">
        <v>10.28</v>
      </c>
      <c r="J326" s="5">
        <v>10.05</v>
      </c>
      <c r="K326" s="5">
        <v>4.218</v>
      </c>
      <c r="L326" s="5">
        <v>0.741</v>
      </c>
      <c r="M326" s="5">
        <v>91.671</v>
      </c>
      <c r="N326" s="5">
        <v>30.96</v>
      </c>
      <c r="O326" s="5">
        <v>15.979</v>
      </c>
      <c r="P326" s="5">
        <v>383.49</v>
      </c>
      <c r="Q326" s="5">
        <v>37.018</v>
      </c>
      <c r="R326" s="5">
        <v>43.397</v>
      </c>
    </row>
    <row r="327" spans="1:18" ht="13.5">
      <c r="A327" s="6"/>
      <c r="B327" s="6"/>
      <c r="C327" s="6"/>
      <c r="F327" s="4"/>
      <c r="G327" s="5"/>
      <c r="H327" s="5"/>
      <c r="I327" s="5"/>
      <c r="J327" s="5"/>
      <c r="K327" s="4"/>
      <c r="L327" s="4"/>
      <c r="M327" s="5"/>
      <c r="N327" s="5"/>
      <c r="O327" s="5"/>
      <c r="P327" s="5"/>
      <c r="Q327" s="5"/>
      <c r="R327" s="5"/>
    </row>
    <row r="328" spans="1:18" ht="13.5">
      <c r="A328" s="2" t="s">
        <v>1</v>
      </c>
      <c r="B328" s="2"/>
      <c r="C328" s="2"/>
      <c r="D328" s="2"/>
      <c r="E328" s="2"/>
      <c r="F328" s="2">
        <f aca="true" t="shared" si="15" ref="F328:L328">AVERAGE(F296:F326)</f>
        <v>13.952666666666666</v>
      </c>
      <c r="G328" s="2">
        <f t="shared" si="15"/>
        <v>3.9836000000000005</v>
      </c>
      <c r="H328" s="2">
        <f t="shared" si="15"/>
        <v>3.4012999999999995</v>
      </c>
      <c r="I328" s="2">
        <f t="shared" si="15"/>
        <v>7.520600000000001</v>
      </c>
      <c r="J328" s="2">
        <f t="shared" si="15"/>
        <v>6.9195</v>
      </c>
      <c r="K328" s="2">
        <f t="shared" si="15"/>
        <v>8.527366666666667</v>
      </c>
      <c r="L328" s="2">
        <f t="shared" si="15"/>
        <v>1.5949666666666666</v>
      </c>
      <c r="M328" s="2">
        <f>AVERAGE(M297:M327)</f>
        <v>75.71163333333332</v>
      </c>
      <c r="N328" s="2"/>
      <c r="O328" s="2">
        <f>AVERAGE(O296:O326)</f>
        <v>13.758180000000001</v>
      </c>
      <c r="P328" s="2">
        <f>AVERAGE(P296:P326)</f>
        <v>330.1963333333333</v>
      </c>
      <c r="Q328" s="2">
        <f>AVERAGE(Q296:Q326)</f>
        <v>29.764766666666667</v>
      </c>
      <c r="R328" s="2">
        <f>AVERAGE(R296:R326)</f>
        <v>30.5878</v>
      </c>
    </row>
    <row r="329" spans="1:16" ht="13.5">
      <c r="A329" s="2" t="s">
        <v>2</v>
      </c>
      <c r="B329" s="2"/>
      <c r="C329" s="2"/>
      <c r="D329" s="2">
        <f>SUM(D296:D326)</f>
        <v>54.6</v>
      </c>
      <c r="E329" s="2">
        <f>SUM(E296:E326)</f>
        <v>8.896500000000001</v>
      </c>
      <c r="F329" s="2"/>
      <c r="G329" s="2"/>
      <c r="H329" s="2"/>
      <c r="I329" s="2"/>
      <c r="J329" s="2"/>
      <c r="K329" s="2">
        <f>SUM(K296:K326)</f>
        <v>255.821</v>
      </c>
      <c r="L329" s="2">
        <f>SUM(L296:L326)</f>
        <v>47.849</v>
      </c>
      <c r="M329" s="2"/>
      <c r="N329" s="2"/>
      <c r="P329" s="2">
        <f>SUM(P296:P326)</f>
        <v>9905.89</v>
      </c>
    </row>
    <row r="330" spans="1:18" ht="13.5">
      <c r="A330" s="2" t="s">
        <v>3</v>
      </c>
      <c r="B330" s="2"/>
      <c r="C330" s="2"/>
      <c r="D330" s="2"/>
      <c r="E330" s="2"/>
      <c r="F330" s="2">
        <f>MAX(F296:F326)</f>
        <v>18.3</v>
      </c>
      <c r="G330" s="2"/>
      <c r="H330" s="2"/>
      <c r="I330" s="2"/>
      <c r="J330" s="2"/>
      <c r="K330" s="2"/>
      <c r="L330" s="2"/>
      <c r="M330" s="2"/>
      <c r="N330" s="2">
        <f>MAX(N296:N326)</f>
        <v>93.6</v>
      </c>
      <c r="Q330" s="2">
        <f>MAX(Q296:Q326)</f>
        <v>45.506</v>
      </c>
      <c r="R330" s="2">
        <f>MAX(R296:R326)</f>
        <v>45.541</v>
      </c>
    </row>
    <row r="331" spans="1:18" ht="13.5">
      <c r="A331" s="2" t="s">
        <v>4</v>
      </c>
      <c r="B331" s="2"/>
      <c r="C331" s="2"/>
      <c r="D331" s="2"/>
      <c r="E331" s="2"/>
      <c r="F331" s="2"/>
      <c r="G331" s="2">
        <f>MIN(G296:G326)</f>
        <v>-0.203</v>
      </c>
      <c r="H331" s="2">
        <f>MIN(H296:H326)</f>
        <v>-2.358</v>
      </c>
      <c r="I331" s="2"/>
      <c r="J331" s="2"/>
      <c r="K331" s="2"/>
      <c r="L331" s="2"/>
      <c r="M331" s="2"/>
      <c r="N331" s="2"/>
      <c r="Q331" s="2">
        <f>MIN(Q296:Q326)</f>
        <v>23.595</v>
      </c>
      <c r="R331" s="2">
        <f>MIN(R296:R326)</f>
        <v>23.087</v>
      </c>
    </row>
    <row r="332" spans="1:14" ht="13.5">
      <c r="A332" s="2" t="s">
        <v>5</v>
      </c>
      <c r="B332" s="2"/>
      <c r="C332" s="2"/>
      <c r="D332" s="2">
        <f>SUM(F328+G328)/2</f>
        <v>8.968133333333332</v>
      </c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2" ht="13.5">
      <c r="A333" s="1" t="s">
        <v>44</v>
      </c>
      <c r="D333" s="4"/>
      <c r="E333" s="4"/>
      <c r="K333" s="4"/>
      <c r="L333" s="4"/>
    </row>
    <row r="334" spans="1:18" ht="13.5">
      <c r="A334" s="3" t="s">
        <v>0</v>
      </c>
      <c r="B334" s="3" t="s">
        <v>6</v>
      </c>
      <c r="C334" s="3" t="s">
        <v>7</v>
      </c>
      <c r="D334" s="3" t="s">
        <v>14</v>
      </c>
      <c r="E334" s="3" t="s">
        <v>12</v>
      </c>
      <c r="F334" s="3" t="s">
        <v>11</v>
      </c>
      <c r="G334" s="3" t="s">
        <v>8</v>
      </c>
      <c r="H334" s="3" t="s">
        <v>8</v>
      </c>
      <c r="I334" s="3" t="s">
        <v>39</v>
      </c>
      <c r="J334" s="3" t="s">
        <v>39</v>
      </c>
      <c r="K334" s="3" t="s">
        <v>41</v>
      </c>
      <c r="L334" s="3" t="s">
        <v>40</v>
      </c>
      <c r="M334" s="3" t="s">
        <v>17</v>
      </c>
      <c r="N334" s="3" t="s">
        <v>11</v>
      </c>
      <c r="O334" s="3" t="s">
        <v>22</v>
      </c>
      <c r="P334" s="3" t="s">
        <v>35</v>
      </c>
      <c r="Q334" s="3" t="s">
        <v>39</v>
      </c>
      <c r="R334" s="3" t="s">
        <v>39</v>
      </c>
    </row>
    <row r="335" spans="4:18" ht="13.5">
      <c r="D335" s="3" t="s">
        <v>15</v>
      </c>
      <c r="E335" s="3" t="s">
        <v>13</v>
      </c>
      <c r="F335" s="3" t="s">
        <v>9</v>
      </c>
      <c r="G335" s="3" t="s">
        <v>9</v>
      </c>
      <c r="H335" s="3" t="s">
        <v>38</v>
      </c>
      <c r="I335" s="3" t="s">
        <v>10</v>
      </c>
      <c r="J335" s="3" t="s">
        <v>10</v>
      </c>
      <c r="K335" s="3" t="s">
        <v>37</v>
      </c>
      <c r="L335" s="3" t="s">
        <v>36</v>
      </c>
      <c r="M335" s="3" t="s">
        <v>35</v>
      </c>
      <c r="N335" s="3" t="s">
        <v>19</v>
      </c>
      <c r="O335" s="3" t="s">
        <v>19</v>
      </c>
      <c r="P335" s="3" t="s">
        <v>19</v>
      </c>
      <c r="Q335" s="3" t="s">
        <v>34</v>
      </c>
      <c r="R335" s="3" t="s">
        <v>34</v>
      </c>
    </row>
    <row r="336" spans="4:18" ht="13.5">
      <c r="D336" s="3" t="s">
        <v>16</v>
      </c>
      <c r="E336" s="3" t="s">
        <v>33</v>
      </c>
      <c r="F336" s="3" t="s">
        <v>10</v>
      </c>
      <c r="G336" s="3" t="s">
        <v>10</v>
      </c>
      <c r="H336" s="3" t="s">
        <v>10</v>
      </c>
      <c r="I336" s="3" t="s">
        <v>32</v>
      </c>
      <c r="J336" s="3" t="s">
        <v>31</v>
      </c>
      <c r="M336" s="3" t="s">
        <v>30</v>
      </c>
      <c r="N336" s="3" t="s">
        <v>20</v>
      </c>
      <c r="O336" s="3" t="s">
        <v>20</v>
      </c>
      <c r="P336" s="3" t="s">
        <v>29</v>
      </c>
      <c r="Q336" s="3" t="s">
        <v>28</v>
      </c>
      <c r="R336" s="3" t="s">
        <v>27</v>
      </c>
    </row>
    <row r="337" spans="9:18" ht="13.5">
      <c r="I337" s="3" t="s">
        <v>26</v>
      </c>
      <c r="J337" s="3" t="s">
        <v>26</v>
      </c>
      <c r="K337" s="3" t="s">
        <v>25</v>
      </c>
      <c r="L337" s="3" t="s">
        <v>24</v>
      </c>
      <c r="N337" s="3" t="s">
        <v>21</v>
      </c>
      <c r="O337" s="3" t="s">
        <v>21</v>
      </c>
      <c r="P337" s="3" t="s">
        <v>23</v>
      </c>
      <c r="Q337" s="3" t="s">
        <v>18</v>
      </c>
      <c r="R337" s="3" t="s">
        <v>18</v>
      </c>
    </row>
    <row r="338" spans="1:19" ht="13.5">
      <c r="A338" s="3">
        <v>1</v>
      </c>
      <c r="B338" s="3">
        <v>9</v>
      </c>
      <c r="C338" s="3">
        <v>2000</v>
      </c>
      <c r="D338" s="4">
        <v>3.4</v>
      </c>
      <c r="E338" s="2">
        <f aca="true" t="shared" si="16" ref="E338:E367">IF((F338+G338)/2-10&lt;=0,0,(F338+G338)/2-10)</f>
        <v>2.625</v>
      </c>
      <c r="F338" s="4">
        <v>17.46</v>
      </c>
      <c r="G338" s="4">
        <v>7.79</v>
      </c>
      <c r="H338" s="4">
        <v>9.5</v>
      </c>
      <c r="I338" s="4">
        <v>11.44</v>
      </c>
      <c r="J338" s="4">
        <v>9.8</v>
      </c>
      <c r="K338" s="4">
        <v>11.14</v>
      </c>
      <c r="L338" s="4">
        <v>1.712</v>
      </c>
      <c r="M338" s="4">
        <v>89.629</v>
      </c>
      <c r="N338" s="4">
        <v>23.28</v>
      </c>
      <c r="O338" s="4">
        <v>7.3926</v>
      </c>
      <c r="P338" s="4">
        <v>177.42</v>
      </c>
      <c r="Q338" s="4">
        <v>42.711</v>
      </c>
      <c r="R338" s="4">
        <v>44.604</v>
      </c>
      <c r="S338" s="4"/>
    </row>
    <row r="339" spans="1:19" ht="13.5">
      <c r="A339" s="3">
        <v>2</v>
      </c>
      <c r="B339" s="3">
        <v>9</v>
      </c>
      <c r="C339" s="3">
        <v>2000</v>
      </c>
      <c r="D339" s="4">
        <v>2.2</v>
      </c>
      <c r="E339" s="2">
        <f t="shared" si="16"/>
        <v>0.1355000000000004</v>
      </c>
      <c r="F339" s="4">
        <v>13.59</v>
      </c>
      <c r="G339" s="4">
        <v>6.681</v>
      </c>
      <c r="H339" s="4">
        <v>5.499</v>
      </c>
      <c r="I339" s="4">
        <v>9.66</v>
      </c>
      <c r="J339" s="4">
        <v>9.71</v>
      </c>
      <c r="K339" s="4">
        <v>5.07</v>
      </c>
      <c r="L339" s="4">
        <v>0.763</v>
      </c>
      <c r="M339" s="4">
        <v>83.604</v>
      </c>
      <c r="N339" s="4">
        <v>26.28</v>
      </c>
      <c r="O339" s="4">
        <v>7.3843</v>
      </c>
      <c r="P339" s="4">
        <v>177.22</v>
      </c>
      <c r="Q339" s="4">
        <v>38.18</v>
      </c>
      <c r="R339" s="4">
        <v>43.182</v>
      </c>
      <c r="S339" s="4"/>
    </row>
    <row r="340" spans="1:19" ht="13.5">
      <c r="A340" s="3">
        <v>3</v>
      </c>
      <c r="B340" s="3">
        <v>9</v>
      </c>
      <c r="C340" s="3">
        <v>2000</v>
      </c>
      <c r="D340" s="4">
        <v>0</v>
      </c>
      <c r="E340" s="2">
        <f t="shared" si="16"/>
        <v>1.5899999999999999</v>
      </c>
      <c r="F340" s="4">
        <v>14.63</v>
      </c>
      <c r="G340" s="4">
        <v>8.55</v>
      </c>
      <c r="H340" s="4">
        <v>9.34</v>
      </c>
      <c r="I340" s="4">
        <v>10.07</v>
      </c>
      <c r="J340" s="4">
        <v>10.14</v>
      </c>
      <c r="K340" s="4">
        <v>7.93</v>
      </c>
      <c r="L340" s="4">
        <v>1.152</v>
      </c>
      <c r="M340" s="4">
        <v>90.704</v>
      </c>
      <c r="N340" s="4">
        <v>21.72</v>
      </c>
      <c r="O340" s="4">
        <v>5.351</v>
      </c>
      <c r="P340" s="4">
        <v>128.42</v>
      </c>
      <c r="Q340" s="4">
        <v>42.906</v>
      </c>
      <c r="R340" s="4">
        <v>43.57</v>
      </c>
      <c r="S340" s="4"/>
    </row>
    <row r="341" spans="1:19" ht="13.5">
      <c r="A341" s="3">
        <v>4</v>
      </c>
      <c r="B341" s="3">
        <v>9</v>
      </c>
      <c r="C341" s="3">
        <v>2000</v>
      </c>
      <c r="D341" s="4">
        <v>2.2</v>
      </c>
      <c r="E341" s="2">
        <f t="shared" si="16"/>
        <v>1.1829999999999998</v>
      </c>
      <c r="F341" s="4">
        <v>16.23</v>
      </c>
      <c r="G341" s="4">
        <v>6.136</v>
      </c>
      <c r="H341" s="4">
        <v>5.442</v>
      </c>
      <c r="I341" s="4">
        <v>9.64</v>
      </c>
      <c r="J341" s="4">
        <v>9.02</v>
      </c>
      <c r="K341" s="4">
        <v>10.57</v>
      </c>
      <c r="L341" s="4">
        <v>1.474</v>
      </c>
      <c r="M341" s="4">
        <v>84.95</v>
      </c>
      <c r="N341" s="4">
        <v>32.76</v>
      </c>
      <c r="O341" s="4">
        <v>11.391</v>
      </c>
      <c r="P341" s="4">
        <v>273.37</v>
      </c>
      <c r="Q341" s="4">
        <v>38.693</v>
      </c>
      <c r="R341" s="4">
        <v>42.833</v>
      </c>
      <c r="S341" s="4"/>
    </row>
    <row r="342" spans="1:19" ht="13.5">
      <c r="A342" s="3">
        <v>5</v>
      </c>
      <c r="B342" s="3">
        <v>9</v>
      </c>
      <c r="C342" s="3">
        <v>2000</v>
      </c>
      <c r="D342" s="4">
        <v>2.4</v>
      </c>
      <c r="E342" s="2">
        <f t="shared" si="16"/>
        <v>0.7599999999999998</v>
      </c>
      <c r="F342" s="4">
        <v>14.65</v>
      </c>
      <c r="G342" s="4">
        <v>6.87</v>
      </c>
      <c r="H342" s="4">
        <v>5.569</v>
      </c>
      <c r="I342" s="4">
        <v>9.97</v>
      </c>
      <c r="J342" s="4">
        <v>9.48</v>
      </c>
      <c r="K342" s="4">
        <v>8.18</v>
      </c>
      <c r="L342" s="4">
        <v>1.363</v>
      </c>
      <c r="M342" s="4">
        <v>84.741</v>
      </c>
      <c r="N342" s="4">
        <v>19.44</v>
      </c>
      <c r="O342" s="4">
        <v>7.3346</v>
      </c>
      <c r="P342" s="4">
        <v>176.03</v>
      </c>
      <c r="Q342" s="4">
        <v>34.522</v>
      </c>
      <c r="R342" s="4">
        <v>39.754</v>
      </c>
      <c r="S342" s="4"/>
    </row>
    <row r="343" spans="1:19" ht="13.5">
      <c r="A343" s="3">
        <v>6</v>
      </c>
      <c r="B343" s="3">
        <v>9</v>
      </c>
      <c r="C343" s="3">
        <v>2000</v>
      </c>
      <c r="D343" s="4">
        <v>6.6</v>
      </c>
      <c r="E343" s="2">
        <f t="shared" si="16"/>
        <v>1.2359999999999989</v>
      </c>
      <c r="F343" s="4">
        <v>17.33</v>
      </c>
      <c r="G343" s="4">
        <v>5.142</v>
      </c>
      <c r="H343" s="4">
        <v>3.934</v>
      </c>
      <c r="I343" s="4">
        <v>11.31</v>
      </c>
      <c r="J343" s="4">
        <v>8.81</v>
      </c>
      <c r="K343" s="4">
        <v>9.73</v>
      </c>
      <c r="L343" s="4">
        <v>2.254</v>
      </c>
      <c r="M343" s="4">
        <v>83.462</v>
      </c>
      <c r="N343" s="4">
        <v>47.64</v>
      </c>
      <c r="O343" s="4">
        <v>10.31</v>
      </c>
      <c r="P343" s="4">
        <v>247.43</v>
      </c>
      <c r="Q343" s="4">
        <v>40.484</v>
      </c>
      <c r="R343" s="4">
        <v>42.005</v>
      </c>
      <c r="S343" s="4"/>
    </row>
    <row r="344" spans="1:19" ht="13.5">
      <c r="A344" s="3">
        <v>7</v>
      </c>
      <c r="B344" s="3">
        <v>9</v>
      </c>
      <c r="C344" s="3">
        <v>2000</v>
      </c>
      <c r="D344" s="4">
        <v>0</v>
      </c>
      <c r="E344" s="2">
        <f t="shared" si="16"/>
        <v>1.408999999999999</v>
      </c>
      <c r="F344" s="4">
        <v>16.5</v>
      </c>
      <c r="G344" s="4">
        <v>6.318</v>
      </c>
      <c r="H344" s="4">
        <v>9.21</v>
      </c>
      <c r="I344" s="4">
        <v>9.61</v>
      </c>
      <c r="J344" s="4">
        <v>8.89</v>
      </c>
      <c r="K344" s="4">
        <v>12.77</v>
      </c>
      <c r="L344" s="4">
        <v>3.181</v>
      </c>
      <c r="M344" s="4">
        <v>63.736</v>
      </c>
      <c r="N344" s="4">
        <v>69.96</v>
      </c>
      <c r="O344" s="4">
        <v>21.198</v>
      </c>
      <c r="P344" s="4">
        <v>508.74</v>
      </c>
      <c r="Q344" s="4">
        <v>40.79</v>
      </c>
      <c r="R344" s="4">
        <v>41.539</v>
      </c>
      <c r="S344" s="4"/>
    </row>
    <row r="345" spans="1:19" ht="13.5">
      <c r="A345" s="3">
        <v>8</v>
      </c>
      <c r="B345" s="3">
        <v>9</v>
      </c>
      <c r="C345" s="3">
        <v>2000</v>
      </c>
      <c r="D345" s="4">
        <v>5.6</v>
      </c>
      <c r="E345" s="2">
        <f t="shared" si="16"/>
        <v>1.775500000000001</v>
      </c>
      <c r="F345" s="4">
        <v>16.96</v>
      </c>
      <c r="G345" s="4">
        <v>6.591</v>
      </c>
      <c r="H345" s="4">
        <v>8.21</v>
      </c>
      <c r="I345" s="4">
        <v>9.63</v>
      </c>
      <c r="J345" s="4">
        <v>9.24</v>
      </c>
      <c r="K345" s="4">
        <v>8.24</v>
      </c>
      <c r="L345" s="4">
        <v>2.269</v>
      </c>
      <c r="M345" s="4">
        <v>57.697</v>
      </c>
      <c r="N345" s="4">
        <v>75</v>
      </c>
      <c r="O345" s="4">
        <v>22.97</v>
      </c>
      <c r="P345" s="4">
        <v>551.28</v>
      </c>
      <c r="Q345" s="4">
        <v>37.828</v>
      </c>
      <c r="R345" s="4">
        <v>40.98</v>
      </c>
      <c r="S345" s="4"/>
    </row>
    <row r="346" spans="1:19" ht="13.5">
      <c r="A346" s="3">
        <v>9</v>
      </c>
      <c r="B346" s="3">
        <v>9</v>
      </c>
      <c r="C346" s="3">
        <v>2000</v>
      </c>
      <c r="D346" s="4">
        <v>3.2</v>
      </c>
      <c r="E346" s="2">
        <f t="shared" si="16"/>
        <v>3.9800000000000004</v>
      </c>
      <c r="F346" s="4">
        <v>18.3</v>
      </c>
      <c r="G346" s="4">
        <v>9.66</v>
      </c>
      <c r="H346" s="4">
        <v>11.89</v>
      </c>
      <c r="I346" s="4">
        <v>12.9</v>
      </c>
      <c r="J346" s="4">
        <v>10.88</v>
      </c>
      <c r="K346" s="4">
        <v>11.57</v>
      </c>
      <c r="L346" s="4">
        <v>2.444</v>
      </c>
      <c r="M346" s="4">
        <v>71.026</v>
      </c>
      <c r="N346" s="4">
        <v>61.8</v>
      </c>
      <c r="O346" s="4">
        <v>21.572</v>
      </c>
      <c r="P346" s="4">
        <v>517.73</v>
      </c>
      <c r="Q346" s="4">
        <v>34.269</v>
      </c>
      <c r="R346" s="4">
        <v>37.897</v>
      </c>
      <c r="S346" s="4"/>
    </row>
    <row r="347" spans="1:19" ht="13.5">
      <c r="A347" s="3">
        <v>10</v>
      </c>
      <c r="B347" s="3">
        <v>9</v>
      </c>
      <c r="C347" s="3">
        <v>2000</v>
      </c>
      <c r="D347" s="4">
        <v>0.4</v>
      </c>
      <c r="E347" s="2">
        <f t="shared" si="16"/>
        <v>1.6144999999999996</v>
      </c>
      <c r="F347" s="4">
        <v>16.48</v>
      </c>
      <c r="G347" s="4">
        <v>6.749</v>
      </c>
      <c r="H347" s="4">
        <v>7.87</v>
      </c>
      <c r="I347" s="4">
        <v>11.07</v>
      </c>
      <c r="J347" s="4">
        <v>10.25</v>
      </c>
      <c r="K347" s="4">
        <v>10.45</v>
      </c>
      <c r="L347" s="4">
        <v>1.844</v>
      </c>
      <c r="M347" s="4">
        <v>68.256</v>
      </c>
      <c r="N347" s="4">
        <v>61.2</v>
      </c>
      <c r="O347" s="4">
        <v>21.047</v>
      </c>
      <c r="P347" s="4">
        <v>505.13</v>
      </c>
      <c r="Q347" s="4">
        <v>42.223</v>
      </c>
      <c r="R347" s="4">
        <v>43.273</v>
      </c>
      <c r="S347" s="4"/>
    </row>
    <row r="348" spans="1:19" ht="13.5">
      <c r="A348" s="3">
        <v>11</v>
      </c>
      <c r="B348" s="3">
        <v>9</v>
      </c>
      <c r="C348" s="3">
        <v>2000</v>
      </c>
      <c r="D348" s="4">
        <v>0</v>
      </c>
      <c r="E348" s="2">
        <f t="shared" si="16"/>
        <v>0.6895000000000007</v>
      </c>
      <c r="F348" s="4">
        <v>17.53</v>
      </c>
      <c r="G348" s="4">
        <v>3.849</v>
      </c>
      <c r="H348" s="4">
        <v>1.207</v>
      </c>
      <c r="I348" s="4">
        <v>9.6</v>
      </c>
      <c r="J348" s="4">
        <v>8.45</v>
      </c>
      <c r="K348" s="4">
        <v>12.43</v>
      </c>
      <c r="L348" s="4">
        <v>2.456</v>
      </c>
      <c r="M348" s="4">
        <v>77.548</v>
      </c>
      <c r="N348" s="4">
        <v>45.72</v>
      </c>
      <c r="O348" s="4">
        <v>10.126</v>
      </c>
      <c r="P348" s="4">
        <v>243.03</v>
      </c>
      <c r="Q348" s="4">
        <v>37.245</v>
      </c>
      <c r="R348" s="4">
        <v>42.022</v>
      </c>
      <c r="S348" s="4"/>
    </row>
    <row r="349" spans="1:19" ht="13.5">
      <c r="A349" s="3">
        <v>12</v>
      </c>
      <c r="B349" s="3">
        <v>9</v>
      </c>
      <c r="C349" s="3">
        <v>2000</v>
      </c>
      <c r="D349" s="4">
        <v>0</v>
      </c>
      <c r="E349" s="2">
        <f t="shared" si="16"/>
        <v>1.75</v>
      </c>
      <c r="F349" s="4">
        <v>16.08</v>
      </c>
      <c r="G349" s="4">
        <v>7.42</v>
      </c>
      <c r="H349" s="4">
        <v>5.471</v>
      </c>
      <c r="I349" s="4">
        <v>9.52</v>
      </c>
      <c r="J349" s="4">
        <v>9.48</v>
      </c>
      <c r="K349" s="4">
        <v>11.3</v>
      </c>
      <c r="L349" s="4">
        <v>1.623</v>
      </c>
      <c r="M349" s="4">
        <v>71.305</v>
      </c>
      <c r="N349" s="4">
        <v>42.36</v>
      </c>
      <c r="O349" s="4">
        <v>10.571</v>
      </c>
      <c r="P349" s="4">
        <v>253.71</v>
      </c>
      <c r="Q349" s="4">
        <v>33.177</v>
      </c>
      <c r="R349" s="4">
        <v>36.523</v>
      </c>
      <c r="S349" s="4"/>
    </row>
    <row r="350" spans="1:19" ht="13.5">
      <c r="A350" s="3">
        <v>13</v>
      </c>
      <c r="B350" s="3">
        <v>9</v>
      </c>
      <c r="C350" s="3">
        <v>2000</v>
      </c>
      <c r="D350" s="4">
        <v>22.4</v>
      </c>
      <c r="E350" s="2">
        <f t="shared" si="16"/>
        <v>0</v>
      </c>
      <c r="F350" s="4">
        <v>11.52</v>
      </c>
      <c r="G350" s="4">
        <v>5.864</v>
      </c>
      <c r="H350" s="4">
        <v>3.111</v>
      </c>
      <c r="I350" s="4">
        <v>9.39</v>
      </c>
      <c r="J350" s="4">
        <v>9.27</v>
      </c>
      <c r="K350" s="4">
        <v>4.201</v>
      </c>
      <c r="L350" s="4">
        <v>0.85</v>
      </c>
      <c r="M350" s="4">
        <v>77.785</v>
      </c>
      <c r="N350" s="4">
        <v>30.24</v>
      </c>
      <c r="O350" s="4">
        <v>9.8928</v>
      </c>
      <c r="P350" s="4">
        <v>237.43</v>
      </c>
      <c r="Q350" s="4">
        <v>32.114</v>
      </c>
      <c r="R350" s="4">
        <v>33.798</v>
      </c>
      <c r="S350" s="4"/>
    </row>
    <row r="351" spans="1:19" ht="13.5">
      <c r="A351" s="3">
        <v>14</v>
      </c>
      <c r="B351" s="3">
        <v>9</v>
      </c>
      <c r="C351" s="3">
        <v>2000</v>
      </c>
      <c r="D351" s="4">
        <v>0</v>
      </c>
      <c r="E351" s="2">
        <f t="shared" si="16"/>
        <v>0.02999999999999936</v>
      </c>
      <c r="F351" s="4">
        <v>12.92</v>
      </c>
      <c r="G351" s="4">
        <v>7.14</v>
      </c>
      <c r="H351" s="4">
        <v>5.627</v>
      </c>
      <c r="I351" s="4">
        <v>8.98</v>
      </c>
      <c r="J351" s="4">
        <v>9.33</v>
      </c>
      <c r="K351" s="4">
        <v>11.2</v>
      </c>
      <c r="L351" s="4">
        <v>1.245</v>
      </c>
      <c r="M351" s="4">
        <v>87.204</v>
      </c>
      <c r="N351" s="4">
        <v>44.4</v>
      </c>
      <c r="O351" s="4">
        <v>11.132</v>
      </c>
      <c r="P351" s="4">
        <v>267.16</v>
      </c>
      <c r="Q351" s="4">
        <v>40.992</v>
      </c>
      <c r="R351" s="4">
        <v>41.229</v>
      </c>
      <c r="S351" s="4"/>
    </row>
    <row r="352" spans="1:19" ht="13.5">
      <c r="A352" s="3">
        <v>15</v>
      </c>
      <c r="B352" s="3">
        <v>9</v>
      </c>
      <c r="C352" s="3">
        <v>2000</v>
      </c>
      <c r="D352" s="4">
        <v>0</v>
      </c>
      <c r="E352" s="2">
        <f t="shared" si="16"/>
        <v>0</v>
      </c>
      <c r="F352" s="4">
        <v>16.04</v>
      </c>
      <c r="G352" s="4">
        <v>2.965</v>
      </c>
      <c r="H352" s="4">
        <v>0.452</v>
      </c>
      <c r="I352" s="4">
        <v>8.93</v>
      </c>
      <c r="J352" s="4">
        <v>7.76</v>
      </c>
      <c r="K352" s="4">
        <v>15.54</v>
      </c>
      <c r="L352" s="4">
        <v>2.14</v>
      </c>
      <c r="M352" s="4">
        <v>79.854</v>
      </c>
      <c r="N352" s="4">
        <v>51.6</v>
      </c>
      <c r="O352" s="4">
        <v>19.667</v>
      </c>
      <c r="P352" s="4">
        <v>472</v>
      </c>
      <c r="Q352" s="4">
        <v>44.898</v>
      </c>
      <c r="R352" s="4">
        <v>45.03</v>
      </c>
      <c r="S352" s="4"/>
    </row>
    <row r="353" spans="1:19" ht="13.5">
      <c r="A353" s="3">
        <v>16</v>
      </c>
      <c r="B353" s="3">
        <v>9</v>
      </c>
      <c r="C353" s="3">
        <v>2000</v>
      </c>
      <c r="D353" s="4">
        <v>0</v>
      </c>
      <c r="E353" s="2">
        <f t="shared" si="16"/>
        <v>0.11250000000000071</v>
      </c>
      <c r="F353" s="4">
        <v>17.8</v>
      </c>
      <c r="G353" s="4">
        <v>2.425</v>
      </c>
      <c r="H353" s="4">
        <v>-1.083</v>
      </c>
      <c r="I353" s="4">
        <v>9.37</v>
      </c>
      <c r="J353" s="4">
        <v>7.42</v>
      </c>
      <c r="K353" s="4">
        <v>15.8</v>
      </c>
      <c r="L353" s="4">
        <v>2.007</v>
      </c>
      <c r="M353" s="4">
        <v>78.482</v>
      </c>
      <c r="N353" s="4">
        <v>23.52</v>
      </c>
      <c r="O353" s="4">
        <v>7.3083</v>
      </c>
      <c r="P353" s="4">
        <v>175.4</v>
      </c>
      <c r="Q353" s="4">
        <v>41.24</v>
      </c>
      <c r="R353" s="4">
        <v>44.539</v>
      </c>
      <c r="S353" s="4"/>
    </row>
    <row r="354" spans="1:19" ht="13.5">
      <c r="A354" s="3">
        <v>17</v>
      </c>
      <c r="B354" s="3">
        <v>9</v>
      </c>
      <c r="C354" s="3">
        <v>2000</v>
      </c>
      <c r="D354" s="4">
        <v>0</v>
      </c>
      <c r="E354" s="2">
        <f t="shared" si="16"/>
        <v>1.6075</v>
      </c>
      <c r="F354" s="4">
        <v>19.23</v>
      </c>
      <c r="G354" s="4">
        <v>3.985</v>
      </c>
      <c r="H354" s="4">
        <v>2.145</v>
      </c>
      <c r="I354" s="4">
        <v>11.23</v>
      </c>
      <c r="J354" s="4">
        <v>8.09</v>
      </c>
      <c r="K354" s="4">
        <v>16.21</v>
      </c>
      <c r="L354" s="4">
        <v>2.997</v>
      </c>
      <c r="M354" s="4">
        <v>80.52</v>
      </c>
      <c r="N354" s="4">
        <v>21.36</v>
      </c>
      <c r="O354" s="4">
        <v>6.9913</v>
      </c>
      <c r="P354" s="4">
        <v>167.79</v>
      </c>
      <c r="Q354" s="4">
        <v>34.759</v>
      </c>
      <c r="R354" s="4">
        <v>39.237</v>
      </c>
      <c r="S354" s="4"/>
    </row>
    <row r="355" spans="1:19" ht="13.5">
      <c r="A355" s="3">
        <v>18</v>
      </c>
      <c r="B355" s="3">
        <v>9</v>
      </c>
      <c r="C355" s="3">
        <v>2000</v>
      </c>
      <c r="D355" s="4">
        <v>0</v>
      </c>
      <c r="E355" s="2">
        <f t="shared" si="16"/>
        <v>2.2700000000000014</v>
      </c>
      <c r="F355" s="4">
        <v>17.26</v>
      </c>
      <c r="G355" s="4">
        <v>7.28</v>
      </c>
      <c r="H355" s="4">
        <v>6.465</v>
      </c>
      <c r="I355" s="4">
        <v>9.65</v>
      </c>
      <c r="J355" s="4">
        <v>9.49</v>
      </c>
      <c r="K355" s="4">
        <v>10.02</v>
      </c>
      <c r="L355" s="4">
        <v>3.704</v>
      </c>
      <c r="M355" s="4">
        <v>63.564</v>
      </c>
      <c r="N355" s="4">
        <v>49.92</v>
      </c>
      <c r="O355" s="4">
        <v>14.312</v>
      </c>
      <c r="P355" s="4">
        <v>343.49</v>
      </c>
      <c r="Q355" s="4">
        <v>32.702</v>
      </c>
      <c r="R355" s="4">
        <v>34.863</v>
      </c>
      <c r="S355" s="4"/>
    </row>
    <row r="356" spans="1:19" ht="13.5">
      <c r="A356" s="3">
        <v>19</v>
      </c>
      <c r="B356" s="3">
        <v>9</v>
      </c>
      <c r="C356" s="3">
        <v>2000</v>
      </c>
      <c r="D356" s="4">
        <v>0</v>
      </c>
      <c r="E356" s="2">
        <f t="shared" si="16"/>
        <v>5.164999999999999</v>
      </c>
      <c r="F356" s="4">
        <v>20.68</v>
      </c>
      <c r="G356" s="4">
        <v>9.65</v>
      </c>
      <c r="H356" s="4">
        <v>12.15</v>
      </c>
      <c r="I356" s="4">
        <v>12.86</v>
      </c>
      <c r="J356" s="4">
        <v>10.85</v>
      </c>
      <c r="K356" s="4">
        <v>13.59</v>
      </c>
      <c r="L356" s="4">
        <v>4.71</v>
      </c>
      <c r="M356" s="4">
        <v>50.867</v>
      </c>
      <c r="N356" s="4">
        <v>81.1</v>
      </c>
      <c r="O356" s="4">
        <v>30.65</v>
      </c>
      <c r="P356" s="4">
        <v>735.61</v>
      </c>
      <c r="Q356" s="4">
        <v>31.565</v>
      </c>
      <c r="R356" s="4">
        <v>32.277</v>
      </c>
      <c r="S356" s="4"/>
    </row>
    <row r="357" spans="1:19" ht="13.5">
      <c r="A357" s="3">
        <v>20</v>
      </c>
      <c r="B357" s="3">
        <v>9</v>
      </c>
      <c r="C357" s="3">
        <v>2000</v>
      </c>
      <c r="D357" s="4">
        <v>0</v>
      </c>
      <c r="E357" s="2">
        <f t="shared" si="16"/>
        <v>6.215</v>
      </c>
      <c r="F357" s="4">
        <v>21.92</v>
      </c>
      <c r="G357" s="4">
        <v>10.51</v>
      </c>
      <c r="H357" s="4">
        <v>13.56</v>
      </c>
      <c r="I357" s="4">
        <v>13.24</v>
      </c>
      <c r="J357" s="4">
        <v>11.06</v>
      </c>
      <c r="K357" s="4">
        <v>13.94</v>
      </c>
      <c r="L357" s="4">
        <v>3.978</v>
      </c>
      <c r="M357" s="4">
        <v>46.436</v>
      </c>
      <c r="N357" s="4">
        <v>76.8</v>
      </c>
      <c r="O357" s="4">
        <v>29.755</v>
      </c>
      <c r="P357" s="4">
        <v>714.12</v>
      </c>
      <c r="S357" s="4"/>
    </row>
    <row r="358" spans="1:19" ht="13.5">
      <c r="A358" s="3">
        <v>21</v>
      </c>
      <c r="B358" s="3">
        <v>9</v>
      </c>
      <c r="C358" s="3">
        <v>2000</v>
      </c>
      <c r="D358" s="4">
        <v>0</v>
      </c>
      <c r="E358" s="2">
        <f t="shared" si="16"/>
        <v>4.359999999999999</v>
      </c>
      <c r="F358" s="4">
        <v>20.19</v>
      </c>
      <c r="G358" s="4">
        <v>8.53</v>
      </c>
      <c r="H358" s="4">
        <v>8.91</v>
      </c>
      <c r="I358" s="4">
        <v>10.45</v>
      </c>
      <c r="J358" s="4">
        <v>11.14</v>
      </c>
      <c r="K358" s="4">
        <v>12.41</v>
      </c>
      <c r="L358" s="4">
        <v>2.673</v>
      </c>
      <c r="M358" s="4">
        <v>59.649</v>
      </c>
      <c r="N358" s="4">
        <v>74.2</v>
      </c>
      <c r="O358" s="4">
        <v>22.794</v>
      </c>
      <c r="P358" s="4">
        <v>547.07</v>
      </c>
      <c r="S358" s="4"/>
    </row>
    <row r="359" spans="1:19" ht="13.5">
      <c r="A359" s="3">
        <v>22</v>
      </c>
      <c r="B359" s="3">
        <v>9</v>
      </c>
      <c r="C359" s="3">
        <v>2000</v>
      </c>
      <c r="D359" s="4">
        <v>0</v>
      </c>
      <c r="E359" s="2">
        <f t="shared" si="16"/>
        <v>3.455</v>
      </c>
      <c r="F359" s="4">
        <v>19.45</v>
      </c>
      <c r="G359" s="4">
        <v>7.46</v>
      </c>
      <c r="H359" s="4">
        <v>7.55</v>
      </c>
      <c r="I359" s="4">
        <v>10.34</v>
      </c>
      <c r="J359" s="4">
        <v>10.46</v>
      </c>
      <c r="K359" s="4">
        <v>14.14</v>
      </c>
      <c r="L359" s="4">
        <v>3.967</v>
      </c>
      <c r="M359" s="4">
        <v>67.873</v>
      </c>
      <c r="N359" s="4">
        <v>65.76</v>
      </c>
      <c r="O359" s="4">
        <v>13.896</v>
      </c>
      <c r="P359" s="4">
        <v>333.5</v>
      </c>
      <c r="S359" s="4"/>
    </row>
    <row r="360" spans="1:19" ht="13.5">
      <c r="A360" s="3">
        <v>23</v>
      </c>
      <c r="B360" s="3">
        <v>9</v>
      </c>
      <c r="C360" s="3">
        <v>2000</v>
      </c>
      <c r="D360" s="4">
        <v>0</v>
      </c>
      <c r="E360" s="2">
        <f t="shared" si="16"/>
        <v>2.2475000000000005</v>
      </c>
      <c r="F360" s="4">
        <v>19.17</v>
      </c>
      <c r="G360" s="4">
        <v>5.325</v>
      </c>
      <c r="H360" s="4">
        <v>4.216</v>
      </c>
      <c r="I360" s="4">
        <v>11.22</v>
      </c>
      <c r="J360" s="4">
        <v>9.49</v>
      </c>
      <c r="K360" s="4">
        <v>9.82</v>
      </c>
      <c r="L360" s="4">
        <v>3.761</v>
      </c>
      <c r="M360" s="4">
        <v>57.229</v>
      </c>
      <c r="N360" s="4">
        <v>63</v>
      </c>
      <c r="O360" s="4">
        <v>19.588</v>
      </c>
      <c r="P360" s="4">
        <v>470.12</v>
      </c>
      <c r="S360" s="4"/>
    </row>
    <row r="361" spans="1:19" ht="13.5">
      <c r="A361" s="3">
        <v>24</v>
      </c>
      <c r="B361" s="3">
        <v>9</v>
      </c>
      <c r="C361" s="3">
        <v>2000</v>
      </c>
      <c r="D361" s="4">
        <v>0</v>
      </c>
      <c r="E361" s="2">
        <f t="shared" si="16"/>
        <v>3.8000000000000007</v>
      </c>
      <c r="F361" s="4">
        <v>19</v>
      </c>
      <c r="G361" s="4">
        <v>8.6</v>
      </c>
      <c r="H361" s="4">
        <v>8.94</v>
      </c>
      <c r="I361" s="4">
        <v>10.55</v>
      </c>
      <c r="J361" s="4">
        <v>10.62</v>
      </c>
      <c r="K361" s="4">
        <v>9.14</v>
      </c>
      <c r="L361" s="4">
        <v>1.875</v>
      </c>
      <c r="M361" s="4">
        <v>57.649</v>
      </c>
      <c r="N361" s="4">
        <v>76.9</v>
      </c>
      <c r="O361" s="4">
        <v>23.971</v>
      </c>
      <c r="P361" s="4">
        <v>575.29</v>
      </c>
      <c r="Q361" s="4">
        <v>26.4</v>
      </c>
      <c r="R361" s="4">
        <v>25.197</v>
      </c>
      <c r="S361" s="4"/>
    </row>
    <row r="362" spans="1:19" ht="13.5">
      <c r="A362" s="3">
        <v>25</v>
      </c>
      <c r="B362" s="3">
        <v>9</v>
      </c>
      <c r="C362" s="3">
        <v>2000</v>
      </c>
      <c r="D362" s="4">
        <v>0.6</v>
      </c>
      <c r="E362" s="2">
        <f t="shared" si="16"/>
        <v>0</v>
      </c>
      <c r="F362" s="4">
        <v>10.69</v>
      </c>
      <c r="G362" s="4">
        <v>6.262</v>
      </c>
      <c r="H362" s="4">
        <v>4.876</v>
      </c>
      <c r="I362" s="4">
        <v>7.37</v>
      </c>
      <c r="J362" s="4">
        <v>9.78</v>
      </c>
      <c r="K362" s="4">
        <v>6.231</v>
      </c>
      <c r="L362" s="4">
        <v>1.582</v>
      </c>
      <c r="M362" s="4">
        <v>75.011</v>
      </c>
      <c r="N362" s="4">
        <v>54.84</v>
      </c>
      <c r="O362" s="4">
        <v>14.247</v>
      </c>
      <c r="P362" s="4">
        <v>341.93</v>
      </c>
      <c r="Q362" s="4">
        <v>25.685</v>
      </c>
      <c r="R362" s="4">
        <v>24.69</v>
      </c>
      <c r="S362" s="4"/>
    </row>
    <row r="363" spans="1:19" ht="13.5">
      <c r="A363" s="3">
        <v>26</v>
      </c>
      <c r="B363" s="3">
        <v>9</v>
      </c>
      <c r="C363" s="3">
        <v>2000</v>
      </c>
      <c r="D363" s="4">
        <v>0</v>
      </c>
      <c r="E363" s="2">
        <f t="shared" si="16"/>
        <v>0.46499999999999986</v>
      </c>
      <c r="F363" s="4">
        <v>17.53</v>
      </c>
      <c r="G363" s="4">
        <v>3.4</v>
      </c>
      <c r="H363" s="4">
        <v>4.915</v>
      </c>
      <c r="I363" s="4">
        <v>8.61</v>
      </c>
      <c r="J363" s="4">
        <v>7.59</v>
      </c>
      <c r="K363" s="4">
        <v>19.02</v>
      </c>
      <c r="L363" s="4">
        <v>2.962</v>
      </c>
      <c r="M363" s="4">
        <v>62.558</v>
      </c>
      <c r="N363" s="4">
        <v>66.84</v>
      </c>
      <c r="O363" s="4">
        <v>29.615</v>
      </c>
      <c r="P363" s="4">
        <v>710.76</v>
      </c>
      <c r="Q363" s="4">
        <v>25.215</v>
      </c>
      <c r="R363" s="4">
        <v>24.327</v>
      </c>
      <c r="S363" s="4"/>
    </row>
    <row r="364" spans="1:19" ht="13.5">
      <c r="A364" s="3">
        <v>27</v>
      </c>
      <c r="B364" s="3">
        <v>9</v>
      </c>
      <c r="C364" s="3">
        <v>2000</v>
      </c>
      <c r="D364" s="4">
        <v>0</v>
      </c>
      <c r="E364" s="2">
        <f t="shared" si="16"/>
        <v>0.31400000000000006</v>
      </c>
      <c r="F364" s="4">
        <v>19.72</v>
      </c>
      <c r="G364" s="4">
        <v>0.908</v>
      </c>
      <c r="H364" s="4">
        <v>-1.788</v>
      </c>
      <c r="I364" s="4">
        <v>12.12</v>
      </c>
      <c r="J364" s="4">
        <v>7.12</v>
      </c>
      <c r="K364" s="4">
        <v>19.03</v>
      </c>
      <c r="L364" s="4">
        <v>3.458</v>
      </c>
      <c r="M364" s="4">
        <v>65.046</v>
      </c>
      <c r="N364" s="4">
        <v>73.6</v>
      </c>
      <c r="O364" s="4">
        <v>17.329</v>
      </c>
      <c r="P364" s="4">
        <v>415.9</v>
      </c>
      <c r="Q364" s="4">
        <v>24.24</v>
      </c>
      <c r="R364" s="4">
        <v>23.532</v>
      </c>
      <c r="S364" s="4"/>
    </row>
    <row r="365" spans="1:19" ht="13.5">
      <c r="A365" s="3">
        <v>28</v>
      </c>
      <c r="B365" s="3">
        <v>9</v>
      </c>
      <c r="C365" s="3">
        <v>2000</v>
      </c>
      <c r="D365" s="4">
        <v>0</v>
      </c>
      <c r="E365" s="2">
        <f t="shared" si="16"/>
        <v>1.6549999999999994</v>
      </c>
      <c r="F365" s="4">
        <v>20.47</v>
      </c>
      <c r="G365" s="4">
        <v>2.84</v>
      </c>
      <c r="H365" s="4">
        <v>1.293</v>
      </c>
      <c r="I365" s="4">
        <v>12.87</v>
      </c>
      <c r="J365" s="4">
        <v>8.19</v>
      </c>
      <c r="K365" s="4">
        <v>17.79</v>
      </c>
      <c r="L365" s="4">
        <v>3.619</v>
      </c>
      <c r="M365" s="4">
        <v>69.003</v>
      </c>
      <c r="N365" s="4">
        <v>42.24</v>
      </c>
      <c r="O365" s="4">
        <v>10.014</v>
      </c>
      <c r="P365" s="4">
        <v>240.34</v>
      </c>
      <c r="Q365" s="4">
        <v>23.415</v>
      </c>
      <c r="R365" s="4">
        <v>22.923</v>
      </c>
      <c r="S365" s="4"/>
    </row>
    <row r="366" spans="1:19" ht="13.5">
      <c r="A366" s="3">
        <v>29</v>
      </c>
      <c r="B366" s="3">
        <v>9</v>
      </c>
      <c r="C366" s="3">
        <v>2000</v>
      </c>
      <c r="D366" s="4">
        <v>0</v>
      </c>
      <c r="E366" s="2">
        <f t="shared" si="16"/>
        <v>4.184999999999999</v>
      </c>
      <c r="F366" s="4">
        <v>20.04</v>
      </c>
      <c r="G366" s="4">
        <v>8.33</v>
      </c>
      <c r="H366" s="4">
        <v>10.36</v>
      </c>
      <c r="I366" s="4">
        <v>12.77</v>
      </c>
      <c r="J366" s="4">
        <v>10.28</v>
      </c>
      <c r="K366" s="4">
        <v>12.1</v>
      </c>
      <c r="L366" s="4">
        <v>2.115</v>
      </c>
      <c r="M366" s="4">
        <v>59.057</v>
      </c>
      <c r="N366" s="4">
        <v>64.92</v>
      </c>
      <c r="O366" s="4">
        <v>16.545</v>
      </c>
      <c r="P366" s="4">
        <v>397.08</v>
      </c>
      <c r="Q366" s="4">
        <v>22.461</v>
      </c>
      <c r="R366" s="4">
        <v>22.316</v>
      </c>
      <c r="S366" s="4"/>
    </row>
    <row r="367" spans="1:19" ht="13.5">
      <c r="A367" s="3">
        <v>30</v>
      </c>
      <c r="B367" s="3">
        <v>9</v>
      </c>
      <c r="C367" s="3">
        <v>2000</v>
      </c>
      <c r="D367" s="4">
        <v>1.6</v>
      </c>
      <c r="E367" s="2">
        <f t="shared" si="16"/>
        <v>6.73</v>
      </c>
      <c r="F367" s="4">
        <v>23.23</v>
      </c>
      <c r="G367" s="4">
        <v>10.23</v>
      </c>
      <c r="H367" s="4">
        <v>12.35</v>
      </c>
      <c r="I367" s="4">
        <v>14.66</v>
      </c>
      <c r="J367" s="4">
        <v>11.88</v>
      </c>
      <c r="K367" s="4">
        <v>14.13</v>
      </c>
      <c r="L367" s="4">
        <v>2.893</v>
      </c>
      <c r="M367" s="4">
        <v>75.908</v>
      </c>
      <c r="N367" s="4">
        <v>66</v>
      </c>
      <c r="O367" s="4">
        <v>22.443</v>
      </c>
      <c r="P367" s="4">
        <v>538.62</v>
      </c>
      <c r="Q367" s="4">
        <v>21.747</v>
      </c>
      <c r="R367" s="4">
        <v>21.801</v>
      </c>
      <c r="S367" s="4"/>
    </row>
    <row r="368" spans="4:19" ht="13.5">
      <c r="D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 spans="1:19" ht="13.5">
      <c r="A369" s="2" t="s">
        <v>1</v>
      </c>
      <c r="B369" s="2"/>
      <c r="C369" s="2"/>
      <c r="D369" s="2"/>
      <c r="E369" s="2"/>
      <c r="F369" s="2">
        <f aca="true" t="shared" si="17" ref="F369:M369">AVERAGE(F338:F367)</f>
        <v>17.42</v>
      </c>
      <c r="G369" s="2">
        <f t="shared" si="17"/>
        <v>6.448666666666667</v>
      </c>
      <c r="H369" s="2">
        <f t="shared" si="17"/>
        <v>6.2397</v>
      </c>
      <c r="I369" s="2">
        <f t="shared" si="17"/>
        <v>10.634333333333334</v>
      </c>
      <c r="J369" s="2">
        <f t="shared" si="17"/>
        <v>9.465666666666667</v>
      </c>
      <c r="K369" s="2">
        <f t="shared" si="17"/>
        <v>11.789733333333333</v>
      </c>
      <c r="L369" s="2">
        <f t="shared" si="17"/>
        <v>2.4357</v>
      </c>
      <c r="M369" s="2">
        <f t="shared" si="17"/>
        <v>71.34509999999999</v>
      </c>
      <c r="N369" s="2"/>
      <c r="O369" s="2">
        <f>AVERAGE(O338:O367)</f>
        <v>15.893263333333335</v>
      </c>
      <c r="P369" s="2">
        <f>AVERAGE(P338:P367)</f>
        <v>381.4373333333333</v>
      </c>
      <c r="Q369" s="2">
        <f>AVERAGE(Q338:Q367)</f>
        <v>34.2485</v>
      </c>
      <c r="R369" s="2">
        <f>AVERAGE(R338:R367)</f>
        <v>35.9208076923077</v>
      </c>
      <c r="S369" s="4"/>
    </row>
    <row r="370" spans="1:16" ht="13.5">
      <c r="A370" s="2" t="s">
        <v>2</v>
      </c>
      <c r="B370" s="2"/>
      <c r="C370" s="2"/>
      <c r="D370" s="2">
        <f>SUM(D338:D367)</f>
        <v>50.599999999999994</v>
      </c>
      <c r="E370" s="2">
        <f>SUM(E338:E367)</f>
        <v>61.3595</v>
      </c>
      <c r="F370" s="2"/>
      <c r="G370" s="2"/>
      <c r="H370" s="2"/>
      <c r="I370" s="2"/>
      <c r="J370" s="2"/>
      <c r="K370" s="2">
        <f>SUM(K338:K367)</f>
        <v>353.69199999999995</v>
      </c>
      <c r="L370" s="2">
        <f>SUM(L338:L367)</f>
        <v>73.07100000000001</v>
      </c>
      <c r="M370" s="2"/>
      <c r="N370" s="2"/>
      <c r="P370" s="2">
        <f>SUM(P338:P367)</f>
        <v>11443.119999999999</v>
      </c>
    </row>
    <row r="371" spans="1:18" ht="13.5">
      <c r="A371" s="2" t="s">
        <v>3</v>
      </c>
      <c r="B371" s="2"/>
      <c r="C371" s="2"/>
      <c r="D371" s="2"/>
      <c r="E371" s="2"/>
      <c r="F371" s="2">
        <f>MAX(F338:F367)</f>
        <v>23.23</v>
      </c>
      <c r="G371" s="2"/>
      <c r="H371" s="2"/>
      <c r="I371" s="2"/>
      <c r="J371" s="2"/>
      <c r="K371" s="2"/>
      <c r="L371" s="2"/>
      <c r="M371" s="2"/>
      <c r="N371" s="2">
        <f>MAX(N338:N367)</f>
        <v>81.1</v>
      </c>
      <c r="Q371" s="2">
        <f>MAX(Q338:Q367)</f>
        <v>44.898</v>
      </c>
      <c r="R371" s="2">
        <f>MAX(R338:R367)</f>
        <v>45.03</v>
      </c>
    </row>
    <row r="372" spans="1:18" ht="13.5">
      <c r="A372" s="2" t="s">
        <v>4</v>
      </c>
      <c r="B372" s="2"/>
      <c r="C372" s="2"/>
      <c r="D372" s="2"/>
      <c r="E372" s="2"/>
      <c r="F372" s="2"/>
      <c r="G372" s="2">
        <f>MIN(G338:G367)</f>
        <v>0.908</v>
      </c>
      <c r="H372" s="2">
        <f>MIN(H338:H367)</f>
        <v>-1.788</v>
      </c>
      <c r="I372" s="2"/>
      <c r="J372" s="2"/>
      <c r="K372" s="2"/>
      <c r="L372" s="2"/>
      <c r="M372" s="2"/>
      <c r="N372" s="2"/>
      <c r="Q372" s="2">
        <f>MIN(Q338:Q367)</f>
        <v>21.747</v>
      </c>
      <c r="R372" s="2">
        <f>MIN(R338:R367)</f>
        <v>21.801</v>
      </c>
    </row>
    <row r="373" spans="1:14" ht="13.5">
      <c r="A373" s="2" t="s">
        <v>5</v>
      </c>
      <c r="B373" s="2"/>
      <c r="C373" s="2"/>
      <c r="D373" s="2">
        <f>SUM(F369+G369)/2</f>
        <v>11.934333333333335</v>
      </c>
      <c r="F373" s="2"/>
      <c r="H373" s="2"/>
      <c r="I373" s="2"/>
      <c r="J373" s="2"/>
      <c r="K373" s="2"/>
      <c r="L373" s="2"/>
      <c r="M373" s="2"/>
      <c r="N373" s="2"/>
    </row>
    <row r="374" spans="1:12" ht="13.5">
      <c r="A374" s="1" t="s">
        <v>44</v>
      </c>
      <c r="D374" s="9"/>
      <c r="F374" s="9"/>
      <c r="K374" s="9"/>
      <c r="L374" s="9"/>
    </row>
    <row r="375" spans="1:18" ht="13.5">
      <c r="A375" s="3" t="s">
        <v>0</v>
      </c>
      <c r="B375" s="3" t="s">
        <v>6</v>
      </c>
      <c r="C375" s="3" t="s">
        <v>7</v>
      </c>
      <c r="D375" s="3" t="s">
        <v>14</v>
      </c>
      <c r="E375" s="3" t="s">
        <v>12</v>
      </c>
      <c r="F375" s="3" t="s">
        <v>11</v>
      </c>
      <c r="G375" s="3" t="s">
        <v>8</v>
      </c>
      <c r="H375" s="3" t="s">
        <v>8</v>
      </c>
      <c r="I375" s="3" t="s">
        <v>39</v>
      </c>
      <c r="J375" s="3" t="s">
        <v>39</v>
      </c>
      <c r="K375" s="3" t="s">
        <v>41</v>
      </c>
      <c r="L375" s="3" t="s">
        <v>40</v>
      </c>
      <c r="M375" s="3" t="s">
        <v>17</v>
      </c>
      <c r="N375" s="3" t="s">
        <v>11</v>
      </c>
      <c r="O375" s="3" t="s">
        <v>22</v>
      </c>
      <c r="P375" s="3" t="s">
        <v>35</v>
      </c>
      <c r="Q375" s="3" t="s">
        <v>39</v>
      </c>
      <c r="R375" s="3" t="s">
        <v>39</v>
      </c>
    </row>
    <row r="376" spans="4:18" ht="13.5">
      <c r="D376" s="3" t="s">
        <v>15</v>
      </c>
      <c r="E376" s="3" t="s">
        <v>13</v>
      </c>
      <c r="F376" s="3" t="s">
        <v>9</v>
      </c>
      <c r="G376" s="3" t="s">
        <v>9</v>
      </c>
      <c r="H376" s="3" t="s">
        <v>38</v>
      </c>
      <c r="I376" s="3" t="s">
        <v>10</v>
      </c>
      <c r="J376" s="3" t="s">
        <v>10</v>
      </c>
      <c r="K376" s="3" t="s">
        <v>37</v>
      </c>
      <c r="L376" s="3" t="s">
        <v>36</v>
      </c>
      <c r="M376" s="3" t="s">
        <v>35</v>
      </c>
      <c r="N376" s="3" t="s">
        <v>19</v>
      </c>
      <c r="O376" s="3" t="s">
        <v>19</v>
      </c>
      <c r="P376" s="3" t="s">
        <v>19</v>
      </c>
      <c r="Q376" s="3" t="s">
        <v>34</v>
      </c>
      <c r="R376" s="3" t="s">
        <v>34</v>
      </c>
    </row>
    <row r="377" spans="4:18" ht="13.5">
      <c r="D377" s="3" t="s">
        <v>16</v>
      </c>
      <c r="E377" s="3" t="s">
        <v>33</v>
      </c>
      <c r="F377" s="3" t="s">
        <v>10</v>
      </c>
      <c r="G377" s="3" t="s">
        <v>10</v>
      </c>
      <c r="H377" s="3" t="s">
        <v>10</v>
      </c>
      <c r="I377" s="3" t="s">
        <v>32</v>
      </c>
      <c r="J377" s="3" t="s">
        <v>31</v>
      </c>
      <c r="M377" s="3" t="s">
        <v>30</v>
      </c>
      <c r="N377" s="3" t="s">
        <v>20</v>
      </c>
      <c r="O377" s="3" t="s">
        <v>20</v>
      </c>
      <c r="P377" s="3" t="s">
        <v>29</v>
      </c>
      <c r="Q377" s="3" t="s">
        <v>28</v>
      </c>
      <c r="R377" s="3" t="s">
        <v>27</v>
      </c>
    </row>
    <row r="378" spans="9:18" ht="13.5">
      <c r="I378" s="3" t="s">
        <v>26</v>
      </c>
      <c r="J378" s="3" t="s">
        <v>26</v>
      </c>
      <c r="K378" s="3" t="s">
        <v>25</v>
      </c>
      <c r="L378" s="3" t="s">
        <v>24</v>
      </c>
      <c r="N378" s="3" t="s">
        <v>21</v>
      </c>
      <c r="O378" s="3" t="s">
        <v>21</v>
      </c>
      <c r="P378" s="3" t="s">
        <v>23</v>
      </c>
      <c r="Q378" s="3" t="s">
        <v>18</v>
      </c>
      <c r="R378" s="3" t="s">
        <v>18</v>
      </c>
    </row>
    <row r="379" spans="1:18" ht="13.5">
      <c r="A379" s="9">
        <v>1</v>
      </c>
      <c r="B379" s="9">
        <v>10</v>
      </c>
      <c r="C379" s="9">
        <v>2000</v>
      </c>
      <c r="D379" s="9">
        <v>3.8</v>
      </c>
      <c r="E379" s="2">
        <f aca="true" t="shared" si="18" ref="E379:E409">IF((F379+G379)/2-10&lt;=0,0,(F379+G379)/2-10)</f>
        <v>4.199999999999999</v>
      </c>
      <c r="F379" s="10">
        <v>19.3</v>
      </c>
      <c r="G379" s="10">
        <v>9.1</v>
      </c>
      <c r="H379" s="10">
        <v>7.21</v>
      </c>
      <c r="I379" s="10">
        <v>13.6</v>
      </c>
      <c r="J379" s="10">
        <v>11.72</v>
      </c>
      <c r="K379" s="10">
        <v>11.12</v>
      </c>
      <c r="L379" s="10">
        <v>2.557</v>
      </c>
      <c r="M379" s="10">
        <v>65.338</v>
      </c>
      <c r="N379" s="10">
        <v>94.1</v>
      </c>
      <c r="O379" s="10">
        <v>19.518</v>
      </c>
      <c r="P379" s="10">
        <v>468.42</v>
      </c>
      <c r="Q379" s="10">
        <v>20.81</v>
      </c>
      <c r="R379" s="10">
        <v>21.319</v>
      </c>
    </row>
    <row r="380" spans="1:18" ht="13.5">
      <c r="A380" s="9">
        <v>2</v>
      </c>
      <c r="B380" s="9">
        <v>10</v>
      </c>
      <c r="C380" s="9">
        <v>2000</v>
      </c>
      <c r="D380" s="9">
        <v>0</v>
      </c>
      <c r="E380" s="2">
        <f t="shared" si="18"/>
        <v>5.649999999999999</v>
      </c>
      <c r="F380" s="10">
        <v>20.7</v>
      </c>
      <c r="G380" s="10">
        <v>10.6</v>
      </c>
      <c r="H380" s="10">
        <v>14.32</v>
      </c>
      <c r="I380" s="10">
        <v>17.99</v>
      </c>
      <c r="J380" s="10">
        <v>13.83</v>
      </c>
      <c r="K380" s="10">
        <v>17.31</v>
      </c>
      <c r="L380" s="10">
        <v>4.017</v>
      </c>
      <c r="M380" s="10">
        <v>73.825</v>
      </c>
      <c r="N380" s="10">
        <v>109.9</v>
      </c>
      <c r="O380" s="10">
        <v>20.488</v>
      </c>
      <c r="P380" s="10">
        <v>491.71</v>
      </c>
      <c r="Q380" s="10">
        <v>20.273</v>
      </c>
      <c r="R380" s="10">
        <v>20.95</v>
      </c>
    </row>
    <row r="381" spans="1:18" ht="13.5">
      <c r="A381" s="9">
        <v>3</v>
      </c>
      <c r="B381" s="9">
        <v>10</v>
      </c>
      <c r="C381" s="9">
        <v>2000</v>
      </c>
      <c r="D381" s="9">
        <v>0</v>
      </c>
      <c r="E381" s="2">
        <f t="shared" si="18"/>
        <v>2.799999999999999</v>
      </c>
      <c r="F381" s="10">
        <v>17.9</v>
      </c>
      <c r="G381" s="10">
        <v>7.7</v>
      </c>
      <c r="H381" s="10">
        <v>8.96</v>
      </c>
      <c r="I381" s="10">
        <v>12.08</v>
      </c>
      <c r="J381" s="10">
        <v>11.08</v>
      </c>
      <c r="K381" s="10">
        <v>14.16</v>
      </c>
      <c r="L381" s="10">
        <v>4.086</v>
      </c>
      <c r="M381" s="10">
        <v>55.775</v>
      </c>
      <c r="N381" s="10">
        <v>118.6</v>
      </c>
      <c r="O381" s="10">
        <v>25.451</v>
      </c>
      <c r="P381" s="10">
        <v>610.82</v>
      </c>
      <c r="Q381" s="10">
        <v>19.955</v>
      </c>
      <c r="R381" s="10">
        <v>20.648</v>
      </c>
    </row>
    <row r="382" spans="1:18" ht="13.5">
      <c r="A382" s="9">
        <v>4</v>
      </c>
      <c r="B382" s="9">
        <v>10</v>
      </c>
      <c r="C382" s="9">
        <v>2000</v>
      </c>
      <c r="D382" s="9">
        <v>3.2</v>
      </c>
      <c r="E382" s="2">
        <f t="shared" si="18"/>
        <v>1.5</v>
      </c>
      <c r="F382" s="10">
        <v>15.7</v>
      </c>
      <c r="G382" s="10">
        <v>7.3</v>
      </c>
      <c r="H382" s="10">
        <v>8.35</v>
      </c>
      <c r="I382" s="10">
        <v>15.21</v>
      </c>
      <c r="J382" s="10">
        <v>10.55</v>
      </c>
      <c r="K382" s="10">
        <v>19.25</v>
      </c>
      <c r="L382" s="10">
        <v>3.454</v>
      </c>
      <c r="M382" s="10">
        <v>51.634</v>
      </c>
      <c r="N382" s="10">
        <v>95.2</v>
      </c>
      <c r="O382" s="10">
        <v>24.99</v>
      </c>
      <c r="P382" s="10">
        <v>599.77</v>
      </c>
      <c r="Q382" s="10">
        <v>19.255</v>
      </c>
      <c r="R382" s="10">
        <v>20.257</v>
      </c>
    </row>
    <row r="383" spans="1:18" ht="13.5">
      <c r="A383" s="9">
        <v>5</v>
      </c>
      <c r="B383" s="9">
        <v>10</v>
      </c>
      <c r="C383" s="9">
        <v>2000</v>
      </c>
      <c r="D383" s="9">
        <v>0</v>
      </c>
      <c r="E383" s="2">
        <f t="shared" si="18"/>
        <v>2.9000000000000004</v>
      </c>
      <c r="F383" s="10">
        <v>20</v>
      </c>
      <c r="G383" s="10">
        <v>5.8</v>
      </c>
      <c r="H383" s="10">
        <v>3.543</v>
      </c>
      <c r="I383" s="10">
        <v>16.81</v>
      </c>
      <c r="J383" s="10">
        <v>9.98</v>
      </c>
      <c r="K383" s="10">
        <v>20.66</v>
      </c>
      <c r="L383" s="10">
        <v>5.695</v>
      </c>
      <c r="M383" s="10">
        <v>59.453</v>
      </c>
      <c r="N383" s="10">
        <v>116</v>
      </c>
      <c r="O383" s="10">
        <v>22.459</v>
      </c>
      <c r="P383" s="10">
        <v>539.02</v>
      </c>
      <c r="Q383" s="10">
        <v>18.979</v>
      </c>
      <c r="R383" s="10">
        <v>19.865</v>
      </c>
    </row>
    <row r="384" spans="1:18" ht="13.5">
      <c r="A384" s="9">
        <v>6</v>
      </c>
      <c r="B384" s="9">
        <v>10</v>
      </c>
      <c r="C384" s="9">
        <v>2000</v>
      </c>
      <c r="D384" s="9">
        <v>7.8</v>
      </c>
      <c r="E384" s="2">
        <f t="shared" si="18"/>
        <v>6.550000000000001</v>
      </c>
      <c r="F384" s="10">
        <v>21.5</v>
      </c>
      <c r="G384" s="10">
        <v>11.6</v>
      </c>
      <c r="H384" s="10">
        <v>12.97</v>
      </c>
      <c r="I384" s="10">
        <v>16.27</v>
      </c>
      <c r="J384" s="10">
        <v>11.55</v>
      </c>
      <c r="K384" s="10">
        <v>17.45</v>
      </c>
      <c r="L384" s="10">
        <v>4.558</v>
      </c>
      <c r="M384" s="10">
        <v>48.531</v>
      </c>
      <c r="N384" s="10">
        <v>133.2</v>
      </c>
      <c r="O384" s="10">
        <v>40.347</v>
      </c>
      <c r="P384" s="10">
        <v>968.32</v>
      </c>
      <c r="Q384" s="10">
        <v>18.119</v>
      </c>
      <c r="R384" s="10">
        <v>18.79</v>
      </c>
    </row>
    <row r="385" spans="1:18" ht="13.5">
      <c r="A385" s="9">
        <v>7</v>
      </c>
      <c r="B385" s="9">
        <v>10</v>
      </c>
      <c r="C385" s="9">
        <v>2000</v>
      </c>
      <c r="D385" s="9">
        <v>4.6</v>
      </c>
      <c r="E385" s="2">
        <f t="shared" si="18"/>
        <v>0.8000000000000007</v>
      </c>
      <c r="F385" s="10">
        <v>12.2</v>
      </c>
      <c r="G385" s="10">
        <v>9.4</v>
      </c>
      <c r="H385" s="10">
        <v>8.17</v>
      </c>
      <c r="I385" s="10">
        <v>9.15</v>
      </c>
      <c r="J385" s="10">
        <v>11.91</v>
      </c>
      <c r="K385" s="10">
        <v>6.091</v>
      </c>
      <c r="L385" s="10">
        <v>1.033</v>
      </c>
      <c r="M385" s="10">
        <v>67.169</v>
      </c>
      <c r="N385" s="10">
        <v>119.5</v>
      </c>
      <c r="O385" s="10">
        <v>23.194</v>
      </c>
      <c r="P385" s="10">
        <v>556.65</v>
      </c>
      <c r="Q385" s="10">
        <v>16.847</v>
      </c>
      <c r="R385" s="10">
        <v>18.473</v>
      </c>
    </row>
    <row r="386" spans="1:18" ht="13.5">
      <c r="A386" s="9">
        <v>8</v>
      </c>
      <c r="B386" s="9">
        <v>10</v>
      </c>
      <c r="C386" s="9">
        <v>2000</v>
      </c>
      <c r="D386" s="9">
        <v>3.8</v>
      </c>
      <c r="E386" s="2">
        <f t="shared" si="18"/>
        <v>3.25</v>
      </c>
      <c r="F386" s="10">
        <v>19.7</v>
      </c>
      <c r="G386" s="10">
        <v>6.8</v>
      </c>
      <c r="H386" s="10">
        <v>6.153</v>
      </c>
      <c r="I386" s="10">
        <v>10.85</v>
      </c>
      <c r="J386" s="10">
        <v>10.65</v>
      </c>
      <c r="K386" s="10">
        <v>14.29</v>
      </c>
      <c r="L386" s="10">
        <v>3.114</v>
      </c>
      <c r="M386" s="10">
        <v>83.16</v>
      </c>
      <c r="N386" s="10">
        <v>73.8</v>
      </c>
      <c r="O386" s="10">
        <v>14.725</v>
      </c>
      <c r="P386" s="10">
        <v>353.4</v>
      </c>
      <c r="Q386" s="10">
        <v>16.95</v>
      </c>
      <c r="R386" s="10">
        <v>18.418</v>
      </c>
    </row>
    <row r="387" spans="1:18" ht="13.5">
      <c r="A387" s="9">
        <v>9</v>
      </c>
      <c r="B387" s="9">
        <v>10</v>
      </c>
      <c r="C387" s="9">
        <v>2000</v>
      </c>
      <c r="D387" s="9">
        <v>0</v>
      </c>
      <c r="E387" s="2">
        <f t="shared" si="18"/>
        <v>3.9499999999999993</v>
      </c>
      <c r="F387" s="10">
        <v>20.2</v>
      </c>
      <c r="G387" s="10">
        <v>7.7</v>
      </c>
      <c r="H387" s="10">
        <v>12.49</v>
      </c>
      <c r="I387" s="10">
        <v>14.35</v>
      </c>
      <c r="J387" s="10">
        <v>12.99</v>
      </c>
      <c r="K387" s="10">
        <v>20.16</v>
      </c>
      <c r="L387" s="10">
        <v>3.854</v>
      </c>
      <c r="M387" s="10">
        <v>70.795</v>
      </c>
      <c r="N387" s="10">
        <v>84.8</v>
      </c>
      <c r="O387" s="10">
        <v>20.405</v>
      </c>
      <c r="P387" s="10">
        <v>489.72</v>
      </c>
      <c r="Q387" s="10">
        <v>17.018</v>
      </c>
      <c r="R387" s="10">
        <v>18.393</v>
      </c>
    </row>
    <row r="388" spans="1:18" ht="13.5">
      <c r="A388" s="9">
        <v>10</v>
      </c>
      <c r="B388" s="9">
        <v>10</v>
      </c>
      <c r="C388" s="9">
        <v>2000</v>
      </c>
      <c r="D388" s="9">
        <v>0.8</v>
      </c>
      <c r="E388" s="2">
        <f t="shared" si="18"/>
        <v>1.049999999999999</v>
      </c>
      <c r="F388" s="10">
        <v>18.7</v>
      </c>
      <c r="G388" s="10">
        <v>3.4</v>
      </c>
      <c r="H388" s="10">
        <v>3.078</v>
      </c>
      <c r="I388" s="10">
        <v>15.34</v>
      </c>
      <c r="J388" s="10">
        <v>11.24</v>
      </c>
      <c r="K388" s="10">
        <v>19.43</v>
      </c>
      <c r="L388" s="10">
        <v>3.831</v>
      </c>
      <c r="M388" s="10">
        <v>74.782</v>
      </c>
      <c r="N388" s="10">
        <v>100.3</v>
      </c>
      <c r="O388" s="10">
        <v>15.591</v>
      </c>
      <c r="P388" s="10">
        <v>374.18</v>
      </c>
      <c r="Q388" s="10">
        <v>16.996</v>
      </c>
      <c r="R388" s="10">
        <v>18.423</v>
      </c>
    </row>
    <row r="389" spans="1:18" ht="13.5">
      <c r="A389" s="9">
        <v>11</v>
      </c>
      <c r="B389" s="9">
        <v>10</v>
      </c>
      <c r="C389" s="9">
        <v>2000</v>
      </c>
      <c r="D389" s="9">
        <v>0.6</v>
      </c>
      <c r="E389" s="2">
        <f t="shared" si="18"/>
        <v>3.5500000000000007</v>
      </c>
      <c r="F389" s="10">
        <v>19.5</v>
      </c>
      <c r="G389" s="10">
        <v>7.6</v>
      </c>
      <c r="H389" s="10">
        <v>9.57</v>
      </c>
      <c r="I389" s="10">
        <v>12.26</v>
      </c>
      <c r="J389" s="10">
        <v>11.63</v>
      </c>
      <c r="K389" s="10">
        <v>13.54</v>
      </c>
      <c r="L389" s="10">
        <v>2.465</v>
      </c>
      <c r="M389" s="10">
        <v>59.882</v>
      </c>
      <c r="N389" s="10">
        <v>38.52</v>
      </c>
      <c r="O389" s="10">
        <v>14.995</v>
      </c>
      <c r="P389" s="10">
        <v>359.88</v>
      </c>
      <c r="Q389" s="10">
        <v>16.88</v>
      </c>
      <c r="R389" s="10">
        <v>18.333</v>
      </c>
    </row>
    <row r="390" spans="1:18" ht="13.5">
      <c r="A390" s="9">
        <v>12</v>
      </c>
      <c r="B390" s="9">
        <v>10</v>
      </c>
      <c r="C390" s="9">
        <v>2000</v>
      </c>
      <c r="D390" s="9">
        <v>0</v>
      </c>
      <c r="E390" s="2">
        <f t="shared" si="18"/>
        <v>0.34999999999999964</v>
      </c>
      <c r="F390" s="10">
        <v>15.2</v>
      </c>
      <c r="G390" s="10">
        <v>5.5</v>
      </c>
      <c r="H390" s="10">
        <v>6.084</v>
      </c>
      <c r="I390" s="10">
        <v>10.43</v>
      </c>
      <c r="J390" s="10">
        <v>10.75</v>
      </c>
      <c r="K390" s="10">
        <v>9.83</v>
      </c>
      <c r="L390" s="10">
        <v>3.084</v>
      </c>
      <c r="M390" s="10">
        <v>67.086</v>
      </c>
      <c r="N390" s="10">
        <v>63.96</v>
      </c>
      <c r="O390" s="10">
        <v>19.62</v>
      </c>
      <c r="P390" s="10">
        <v>470.88</v>
      </c>
      <c r="Q390" s="10">
        <v>16.825</v>
      </c>
      <c r="R390" s="10">
        <v>18.32</v>
      </c>
    </row>
    <row r="391" spans="1:18" ht="13.5">
      <c r="A391" s="9">
        <v>13</v>
      </c>
      <c r="B391" s="9">
        <v>10</v>
      </c>
      <c r="C391" s="9">
        <v>2000</v>
      </c>
      <c r="D391" s="9">
        <v>0</v>
      </c>
      <c r="E391" s="2">
        <f t="shared" si="18"/>
        <v>1.75</v>
      </c>
      <c r="F391" s="10">
        <v>17.2</v>
      </c>
      <c r="G391" s="10">
        <v>6.3</v>
      </c>
      <c r="H391" s="10">
        <v>8.42</v>
      </c>
      <c r="I391" s="10">
        <v>14.24</v>
      </c>
      <c r="J391" s="10">
        <v>10.47</v>
      </c>
      <c r="K391" s="10">
        <v>20.22</v>
      </c>
      <c r="L391" s="10">
        <v>3.276</v>
      </c>
      <c r="M391" s="10">
        <v>57.935</v>
      </c>
      <c r="N391" s="10">
        <v>95.4</v>
      </c>
      <c r="O391" s="10">
        <v>19.712</v>
      </c>
      <c r="P391" s="10">
        <v>473.08</v>
      </c>
      <c r="Q391" s="10">
        <v>16.671</v>
      </c>
      <c r="R391" s="10">
        <v>18.203</v>
      </c>
    </row>
    <row r="392" spans="1:18" ht="13.5">
      <c r="A392" s="9">
        <v>14</v>
      </c>
      <c r="B392" s="9">
        <v>10</v>
      </c>
      <c r="C392" s="9">
        <v>2000</v>
      </c>
      <c r="D392" s="9">
        <v>0</v>
      </c>
      <c r="E392" s="2">
        <f t="shared" si="18"/>
        <v>2.9000000000000004</v>
      </c>
      <c r="F392" s="10">
        <v>19.5</v>
      </c>
      <c r="G392" s="10">
        <v>6.3</v>
      </c>
      <c r="H392" s="10">
        <v>0.289</v>
      </c>
      <c r="I392" s="10">
        <v>15.17</v>
      </c>
      <c r="J392" s="10">
        <v>9.59</v>
      </c>
      <c r="K392" s="10">
        <v>17.54</v>
      </c>
      <c r="L392" s="10">
        <v>3.954</v>
      </c>
      <c r="M392" s="10">
        <v>75.708</v>
      </c>
      <c r="N392" s="10">
        <v>66.6</v>
      </c>
      <c r="O392" s="10">
        <v>16.221</v>
      </c>
      <c r="P392" s="10">
        <v>389.31</v>
      </c>
      <c r="Q392" s="10">
        <v>16.205</v>
      </c>
      <c r="R392" s="10">
        <v>17.894</v>
      </c>
    </row>
    <row r="393" spans="1:18" ht="13.5">
      <c r="A393" s="9">
        <v>15</v>
      </c>
      <c r="B393" s="9">
        <v>10</v>
      </c>
      <c r="C393" s="9">
        <v>2000</v>
      </c>
      <c r="D393" s="9">
        <v>2</v>
      </c>
      <c r="E393" s="2">
        <f t="shared" si="18"/>
        <v>3.3000000000000007</v>
      </c>
      <c r="F393" s="10">
        <v>17.2</v>
      </c>
      <c r="G393" s="10">
        <v>9.4</v>
      </c>
      <c r="H393" s="10">
        <v>11.78</v>
      </c>
      <c r="I393" s="10">
        <v>12.47</v>
      </c>
      <c r="J393" s="10">
        <v>11.4</v>
      </c>
      <c r="K393" s="10">
        <v>15.35</v>
      </c>
      <c r="L393" s="10">
        <v>3.121</v>
      </c>
      <c r="M393" s="10">
        <v>61.187</v>
      </c>
      <c r="N393" s="10">
        <v>83.9</v>
      </c>
      <c r="O393" s="10">
        <v>22.47</v>
      </c>
      <c r="P393" s="10">
        <v>539.27</v>
      </c>
      <c r="Q393" s="10">
        <v>15.609</v>
      </c>
      <c r="R393" s="10">
        <v>17.548</v>
      </c>
    </row>
    <row r="394" spans="1:18" ht="13.5">
      <c r="A394" s="9">
        <v>16</v>
      </c>
      <c r="B394" s="9">
        <v>10</v>
      </c>
      <c r="C394" s="9">
        <v>2000</v>
      </c>
      <c r="D394" s="9">
        <v>0.8</v>
      </c>
      <c r="E394" s="2">
        <f t="shared" si="18"/>
        <v>3.9499999999999993</v>
      </c>
      <c r="F394" s="10">
        <v>17.9</v>
      </c>
      <c r="G394" s="10">
        <v>10</v>
      </c>
      <c r="H394" s="10">
        <v>10.36</v>
      </c>
      <c r="I394" s="10">
        <v>16.56</v>
      </c>
      <c r="J394" s="10">
        <v>11.71</v>
      </c>
      <c r="K394" s="10">
        <v>22.18</v>
      </c>
      <c r="L394" s="10">
        <v>4.915</v>
      </c>
      <c r="M394" s="10">
        <v>68.279</v>
      </c>
      <c r="N394" s="10">
        <v>78</v>
      </c>
      <c r="O394" s="10">
        <v>24.571</v>
      </c>
      <c r="P394" s="10">
        <v>589.7</v>
      </c>
      <c r="Q394" s="10">
        <v>15.235</v>
      </c>
      <c r="R394" s="10">
        <v>17.194</v>
      </c>
    </row>
    <row r="395" spans="1:18" ht="13.5">
      <c r="A395" s="9">
        <v>17</v>
      </c>
      <c r="B395" s="9">
        <v>10</v>
      </c>
      <c r="C395" s="9">
        <v>2000</v>
      </c>
      <c r="D395" s="9">
        <v>0.8</v>
      </c>
      <c r="E395" s="2">
        <f t="shared" si="18"/>
        <v>2.799999999999999</v>
      </c>
      <c r="F395" s="5">
        <v>18.4</v>
      </c>
      <c r="G395" s="5">
        <v>7.2</v>
      </c>
      <c r="H395" s="10">
        <v>7.19</v>
      </c>
      <c r="I395" s="10">
        <v>16.63</v>
      </c>
      <c r="J395" s="10">
        <v>10.28</v>
      </c>
      <c r="K395" s="10">
        <v>23.51</v>
      </c>
      <c r="L395" s="10">
        <v>4.904</v>
      </c>
      <c r="M395" s="10">
        <v>48.374</v>
      </c>
      <c r="N395" s="10">
        <v>80.4</v>
      </c>
      <c r="O395" s="10">
        <v>25.758</v>
      </c>
      <c r="P395" s="10">
        <v>618.18</v>
      </c>
      <c r="Q395" s="10">
        <v>14.931</v>
      </c>
      <c r="R395" s="10">
        <v>16.874</v>
      </c>
    </row>
    <row r="396" spans="1:18" ht="13.5">
      <c r="A396" s="9">
        <v>18</v>
      </c>
      <c r="B396" s="9">
        <v>10</v>
      </c>
      <c r="C396" s="9">
        <v>2000</v>
      </c>
      <c r="D396" s="9">
        <v>0</v>
      </c>
      <c r="E396" s="2">
        <f t="shared" si="18"/>
        <v>0</v>
      </c>
      <c r="F396" s="5">
        <v>13.28</v>
      </c>
      <c r="G396" s="5">
        <v>3.167</v>
      </c>
      <c r="H396" s="10">
        <v>2.45</v>
      </c>
      <c r="I396" s="10">
        <v>14.16</v>
      </c>
      <c r="J396" s="10">
        <v>10.71</v>
      </c>
      <c r="K396" s="10">
        <v>24.13</v>
      </c>
      <c r="L396" s="10">
        <v>3.532</v>
      </c>
      <c r="M396" s="10">
        <v>56.883</v>
      </c>
      <c r="N396" s="10">
        <v>68.88</v>
      </c>
      <c r="O396" s="10">
        <v>19.06</v>
      </c>
      <c r="P396" s="10">
        <v>457.44</v>
      </c>
      <c r="Q396" s="10">
        <v>14.344</v>
      </c>
      <c r="R396" s="10">
        <v>16.299</v>
      </c>
    </row>
    <row r="397" spans="1:18" ht="13.5">
      <c r="A397" s="9">
        <v>19</v>
      </c>
      <c r="B397" s="9">
        <v>10</v>
      </c>
      <c r="C397" s="9">
        <v>2000</v>
      </c>
      <c r="D397" s="9">
        <v>0</v>
      </c>
      <c r="E397" s="2">
        <f t="shared" si="18"/>
        <v>0</v>
      </c>
      <c r="F397" s="5">
        <v>16.66</v>
      </c>
      <c r="G397" s="5">
        <v>0.476</v>
      </c>
      <c r="H397" s="10">
        <v>-0.551</v>
      </c>
      <c r="I397" s="10">
        <v>15.29</v>
      </c>
      <c r="J397" s="10">
        <v>9.34</v>
      </c>
      <c r="K397" s="10">
        <v>20.8</v>
      </c>
      <c r="L397" s="10">
        <v>3.961</v>
      </c>
      <c r="M397" s="10">
        <v>68.428</v>
      </c>
      <c r="N397" s="10">
        <v>78.2</v>
      </c>
      <c r="O397" s="10">
        <v>20.109</v>
      </c>
      <c r="P397" s="10">
        <v>482.62</v>
      </c>
      <c r="Q397" s="10">
        <v>13.855</v>
      </c>
      <c r="R397" s="10">
        <v>15.881</v>
      </c>
    </row>
    <row r="398" spans="1:18" ht="13.5">
      <c r="A398" s="9">
        <v>20</v>
      </c>
      <c r="B398" s="9">
        <v>10</v>
      </c>
      <c r="C398" s="9">
        <v>2000</v>
      </c>
      <c r="D398" s="9">
        <v>0</v>
      </c>
      <c r="E398" s="2">
        <f t="shared" si="18"/>
        <v>0</v>
      </c>
      <c r="F398" s="5">
        <v>15.72</v>
      </c>
      <c r="G398" s="4">
        <v>0.777</v>
      </c>
      <c r="H398" s="10">
        <v>0.242</v>
      </c>
      <c r="I398" s="10">
        <v>16.13</v>
      </c>
      <c r="J398" s="10">
        <v>9.48</v>
      </c>
      <c r="K398" s="10">
        <v>23.76</v>
      </c>
      <c r="L398" s="10">
        <v>4.062</v>
      </c>
      <c r="M398" s="10">
        <v>70.681</v>
      </c>
      <c r="N398" s="10">
        <v>38.28</v>
      </c>
      <c r="O398" s="10">
        <v>7.3704</v>
      </c>
      <c r="P398" s="10">
        <v>176.89</v>
      </c>
      <c r="Q398" s="10">
        <v>13.495</v>
      </c>
      <c r="R398" s="10">
        <v>15.524</v>
      </c>
    </row>
    <row r="399" spans="1:18" ht="13.5">
      <c r="A399" s="9">
        <v>21</v>
      </c>
      <c r="B399" s="9">
        <v>10</v>
      </c>
      <c r="C399" s="9">
        <v>2000</v>
      </c>
      <c r="D399" s="9">
        <v>0</v>
      </c>
      <c r="E399" s="2">
        <f t="shared" si="18"/>
        <v>0.6129999999999995</v>
      </c>
      <c r="F399" s="5">
        <v>16.96</v>
      </c>
      <c r="G399" s="5">
        <v>4.266</v>
      </c>
      <c r="H399" s="10">
        <v>1.436</v>
      </c>
      <c r="I399" s="10">
        <v>17.8</v>
      </c>
      <c r="J399" s="10">
        <v>10.66</v>
      </c>
      <c r="K399" s="10">
        <v>23.54</v>
      </c>
      <c r="L399" s="10">
        <v>3.439</v>
      </c>
      <c r="M399" s="10">
        <v>75.91</v>
      </c>
      <c r="N399" s="10">
        <v>47.76</v>
      </c>
      <c r="O399" s="10">
        <v>8.4273</v>
      </c>
      <c r="P399" s="10">
        <v>202.26</v>
      </c>
      <c r="Q399" s="10">
        <v>13.15</v>
      </c>
      <c r="R399" s="10">
        <v>15.206</v>
      </c>
    </row>
    <row r="400" spans="1:18" ht="13.5">
      <c r="A400" s="9">
        <v>22</v>
      </c>
      <c r="B400" s="9">
        <v>10</v>
      </c>
      <c r="C400" s="9">
        <v>2000</v>
      </c>
      <c r="D400" s="9">
        <v>0</v>
      </c>
      <c r="E400" s="2">
        <f t="shared" si="18"/>
        <v>0</v>
      </c>
      <c r="F400" s="5">
        <v>16.89</v>
      </c>
      <c r="G400" s="5">
        <v>2.137</v>
      </c>
      <c r="H400" s="10">
        <v>2.126</v>
      </c>
      <c r="I400" s="10">
        <v>17.61</v>
      </c>
      <c r="J400" s="10">
        <v>11.28</v>
      </c>
      <c r="K400" s="10">
        <v>22.65</v>
      </c>
      <c r="L400" s="10">
        <v>3.009</v>
      </c>
      <c r="M400" s="10">
        <v>81.63</v>
      </c>
      <c r="N400" s="10">
        <v>32.04</v>
      </c>
      <c r="O400" s="10">
        <v>8.2742</v>
      </c>
      <c r="P400" s="10">
        <v>198.58</v>
      </c>
      <c r="Q400" s="10">
        <v>12.877</v>
      </c>
      <c r="R400" s="10">
        <v>14.878</v>
      </c>
    </row>
    <row r="401" spans="1:18" ht="13.5">
      <c r="A401" s="9">
        <v>23</v>
      </c>
      <c r="B401" s="9">
        <v>10</v>
      </c>
      <c r="C401" s="9">
        <v>2000</v>
      </c>
      <c r="D401" s="9">
        <v>0</v>
      </c>
      <c r="E401" s="2">
        <f t="shared" si="18"/>
        <v>0.9530000000000012</v>
      </c>
      <c r="F401" s="5">
        <v>17.44</v>
      </c>
      <c r="G401" s="5">
        <v>4.466</v>
      </c>
      <c r="H401" s="10">
        <v>4.388</v>
      </c>
      <c r="I401" s="10">
        <v>18.52</v>
      </c>
      <c r="J401" s="10">
        <v>13.03</v>
      </c>
      <c r="K401" s="10">
        <v>22.24</v>
      </c>
      <c r="L401" s="10">
        <v>3.046</v>
      </c>
      <c r="M401" s="10">
        <v>83.517</v>
      </c>
      <c r="N401" s="10">
        <v>37.32</v>
      </c>
      <c r="O401" s="10">
        <v>7.4615</v>
      </c>
      <c r="P401" s="10">
        <v>179.08</v>
      </c>
      <c r="Q401" s="10">
        <v>12.691</v>
      </c>
      <c r="R401" s="10">
        <v>14.571</v>
      </c>
    </row>
    <row r="402" spans="1:18" ht="13.5">
      <c r="A402" s="9">
        <v>24</v>
      </c>
      <c r="B402" s="9">
        <v>10</v>
      </c>
      <c r="C402" s="9">
        <v>2000</v>
      </c>
      <c r="D402" s="9">
        <v>1.4</v>
      </c>
      <c r="E402" s="2">
        <f t="shared" si="18"/>
        <v>2.9720000000000013</v>
      </c>
      <c r="F402" s="5">
        <v>19.01</v>
      </c>
      <c r="G402" s="5">
        <v>6.934</v>
      </c>
      <c r="H402" s="10">
        <v>6.006</v>
      </c>
      <c r="I402" s="10">
        <v>17.16</v>
      </c>
      <c r="J402" s="10">
        <v>13.27</v>
      </c>
      <c r="K402" s="10">
        <v>20.27</v>
      </c>
      <c r="L402" s="10">
        <v>3.53</v>
      </c>
      <c r="M402" s="10">
        <v>82.832</v>
      </c>
      <c r="N402" s="10">
        <v>44.88</v>
      </c>
      <c r="O402" s="10">
        <v>8.9428</v>
      </c>
      <c r="P402" s="10">
        <v>214.63</v>
      </c>
      <c r="Q402" s="10">
        <v>12.448</v>
      </c>
      <c r="R402" s="10">
        <v>14.464</v>
      </c>
    </row>
    <row r="403" spans="1:18" ht="13.5">
      <c r="A403" s="9">
        <v>25</v>
      </c>
      <c r="B403" s="9">
        <v>10</v>
      </c>
      <c r="C403" s="9">
        <v>2000</v>
      </c>
      <c r="D403" s="9">
        <v>0.4</v>
      </c>
      <c r="E403" s="2">
        <f t="shared" si="18"/>
        <v>5.280000000000001</v>
      </c>
      <c r="F403" s="5">
        <v>20.59</v>
      </c>
      <c r="G403" s="5">
        <v>9.97</v>
      </c>
      <c r="H403" s="10">
        <v>8.87</v>
      </c>
      <c r="I403" s="10">
        <v>20.28</v>
      </c>
      <c r="J403" s="10">
        <v>13.93</v>
      </c>
      <c r="K403" s="10">
        <v>18.09</v>
      </c>
      <c r="L403" s="10">
        <v>3.569</v>
      </c>
      <c r="M403" s="10">
        <v>82.045</v>
      </c>
      <c r="N403" s="10">
        <v>41.88</v>
      </c>
      <c r="O403" s="10">
        <v>10.115</v>
      </c>
      <c r="P403" s="10">
        <v>242.75</v>
      </c>
      <c r="Q403" s="10">
        <v>12.287</v>
      </c>
      <c r="R403" s="10">
        <v>14.247</v>
      </c>
    </row>
    <row r="404" spans="1:18" ht="13.5">
      <c r="A404" s="9">
        <v>26</v>
      </c>
      <c r="B404" s="9">
        <v>10</v>
      </c>
      <c r="C404" s="9">
        <v>2000</v>
      </c>
      <c r="D404" s="9">
        <v>0</v>
      </c>
      <c r="E404" s="2">
        <f t="shared" si="18"/>
        <v>2.7750000000000004</v>
      </c>
      <c r="F404" s="5">
        <v>15.75</v>
      </c>
      <c r="G404" s="5">
        <v>9.8</v>
      </c>
      <c r="H404" s="10">
        <v>9.39</v>
      </c>
      <c r="I404" s="10">
        <v>16.6</v>
      </c>
      <c r="J404" s="10">
        <v>14.25</v>
      </c>
      <c r="K404" s="10">
        <v>18.96</v>
      </c>
      <c r="L404" s="10">
        <v>3.397</v>
      </c>
      <c r="M404" s="10">
        <v>77.577</v>
      </c>
      <c r="N404" s="10">
        <v>74</v>
      </c>
      <c r="O404" s="10">
        <v>16.556</v>
      </c>
      <c r="P404" s="10">
        <v>397.35</v>
      </c>
      <c r="Q404" s="10">
        <v>12.162</v>
      </c>
      <c r="R404" s="10">
        <v>14.183</v>
      </c>
    </row>
    <row r="405" spans="1:18" ht="13.5">
      <c r="A405" s="9">
        <v>27</v>
      </c>
      <c r="B405" s="9">
        <v>10</v>
      </c>
      <c r="C405" s="9">
        <v>2000</v>
      </c>
      <c r="D405" s="9">
        <v>0</v>
      </c>
      <c r="E405" s="2">
        <f t="shared" si="18"/>
        <v>4.364000000000001</v>
      </c>
      <c r="F405" s="5">
        <v>22.89</v>
      </c>
      <c r="G405" s="5">
        <v>5.838</v>
      </c>
      <c r="H405" s="10">
        <v>6.612</v>
      </c>
      <c r="I405" s="10">
        <v>20.42</v>
      </c>
      <c r="J405" s="10">
        <v>13.46</v>
      </c>
      <c r="K405" s="10">
        <v>25.06</v>
      </c>
      <c r="L405" s="10">
        <v>7.13</v>
      </c>
      <c r="M405" s="10">
        <v>72.322</v>
      </c>
      <c r="N405" s="10">
        <v>54.96</v>
      </c>
      <c r="O405" s="10">
        <v>12.97</v>
      </c>
      <c r="P405" s="10">
        <v>311.27</v>
      </c>
      <c r="Q405" s="10">
        <v>12.011</v>
      </c>
      <c r="R405" s="10">
        <v>14</v>
      </c>
    </row>
    <row r="406" spans="1:18" ht="13.5">
      <c r="A406" s="9">
        <v>28</v>
      </c>
      <c r="B406" s="9">
        <v>10</v>
      </c>
      <c r="C406" s="9">
        <v>2000</v>
      </c>
      <c r="D406" s="9">
        <v>0</v>
      </c>
      <c r="E406" s="2">
        <f t="shared" si="18"/>
        <v>7.579999999999998</v>
      </c>
      <c r="F406" s="5">
        <v>22.86</v>
      </c>
      <c r="G406" s="5">
        <v>12.3</v>
      </c>
      <c r="H406" s="10">
        <v>12.43</v>
      </c>
      <c r="I406" s="10">
        <v>21.42</v>
      </c>
      <c r="J406" s="10">
        <v>14.08</v>
      </c>
      <c r="K406" s="10">
        <v>24.49</v>
      </c>
      <c r="L406" s="10">
        <v>6.928</v>
      </c>
      <c r="M406" s="10">
        <v>55.428</v>
      </c>
      <c r="N406" s="10">
        <v>85</v>
      </c>
      <c r="O406" s="10">
        <v>27.652</v>
      </c>
      <c r="P406" s="10">
        <v>663.64</v>
      </c>
      <c r="Q406" s="10">
        <v>11.711</v>
      </c>
      <c r="R406" s="10">
        <v>13.754</v>
      </c>
    </row>
    <row r="407" spans="1:18" ht="13.5">
      <c r="A407" s="9">
        <v>29</v>
      </c>
      <c r="B407" s="9">
        <v>10</v>
      </c>
      <c r="C407" s="9">
        <v>2000</v>
      </c>
      <c r="D407" s="9">
        <v>0.2</v>
      </c>
      <c r="E407" s="2">
        <f t="shared" si="18"/>
        <v>6.670000000000002</v>
      </c>
      <c r="F407" s="5">
        <v>22.68</v>
      </c>
      <c r="G407" s="5">
        <v>10.66</v>
      </c>
      <c r="H407" s="10">
        <v>12.51</v>
      </c>
      <c r="I407" s="10">
        <v>20.27</v>
      </c>
      <c r="J407" s="10">
        <v>15.46</v>
      </c>
      <c r="K407" s="10">
        <v>18.52</v>
      </c>
      <c r="L407" s="10">
        <v>5.437</v>
      </c>
      <c r="M407" s="10">
        <v>64.297</v>
      </c>
      <c r="N407" s="10">
        <v>86.8</v>
      </c>
      <c r="O407" s="10">
        <v>17.417</v>
      </c>
      <c r="P407" s="10">
        <v>418</v>
      </c>
      <c r="Q407" s="10">
        <v>11.389</v>
      </c>
      <c r="R407" s="10">
        <v>13.477</v>
      </c>
    </row>
    <row r="408" spans="1:18" ht="13.5">
      <c r="A408" s="9">
        <v>30</v>
      </c>
      <c r="B408" s="9">
        <v>10</v>
      </c>
      <c r="C408" s="9">
        <v>2000</v>
      </c>
      <c r="D408" s="9">
        <v>0</v>
      </c>
      <c r="E408" s="2">
        <f t="shared" si="18"/>
        <v>7.280000000000001</v>
      </c>
      <c r="F408" s="5">
        <v>20.9</v>
      </c>
      <c r="G408" s="5">
        <v>13.66</v>
      </c>
      <c r="H408" s="10">
        <v>14.76</v>
      </c>
      <c r="I408" s="10">
        <v>21.2</v>
      </c>
      <c r="J408" s="10">
        <v>15.26</v>
      </c>
      <c r="K408" s="10">
        <v>24.37</v>
      </c>
      <c r="L408" s="10">
        <v>6.802</v>
      </c>
      <c r="M408" s="10">
        <v>64.456</v>
      </c>
      <c r="N408" s="10">
        <v>70.7</v>
      </c>
      <c r="O408" s="10">
        <v>18.318</v>
      </c>
      <c r="P408" s="10">
        <v>439.63</v>
      </c>
      <c r="Q408" s="10">
        <v>11.143</v>
      </c>
      <c r="R408" s="10">
        <v>13.307</v>
      </c>
    </row>
    <row r="409" spans="1:18" ht="13.5">
      <c r="A409" s="9">
        <v>31</v>
      </c>
      <c r="B409" s="9">
        <v>10</v>
      </c>
      <c r="C409" s="9">
        <v>2000</v>
      </c>
      <c r="D409" s="9">
        <v>0</v>
      </c>
      <c r="E409" s="2">
        <f t="shared" si="18"/>
        <v>4.969999999999999</v>
      </c>
      <c r="F409" s="5">
        <v>22.38</v>
      </c>
      <c r="G409" s="5">
        <v>7.56</v>
      </c>
      <c r="H409" s="10">
        <v>10.48</v>
      </c>
      <c r="I409" s="10">
        <v>20.02</v>
      </c>
      <c r="J409" s="10">
        <v>14.56</v>
      </c>
      <c r="K409" s="10"/>
      <c r="L409" s="10"/>
      <c r="M409" s="10">
        <v>58.682</v>
      </c>
      <c r="N409" s="10">
        <v>83.9</v>
      </c>
      <c r="O409" s="10">
        <v>20.458</v>
      </c>
      <c r="P409" s="10">
        <v>491</v>
      </c>
      <c r="Q409" s="10">
        <v>10.864</v>
      </c>
      <c r="R409" s="10">
        <v>13.098</v>
      </c>
    </row>
    <row r="410" spans="6:18" ht="13.5"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1:18" ht="13.5">
      <c r="A411" s="2" t="s">
        <v>1</v>
      </c>
      <c r="B411" s="2"/>
      <c r="C411" s="2"/>
      <c r="D411" s="2"/>
      <c r="E411" s="2"/>
      <c r="F411" s="2">
        <f aca="true" t="shared" si="19" ref="F411:L411">AVERAGE(F379:F409)</f>
        <v>18.542258064516123</v>
      </c>
      <c r="G411" s="2">
        <f t="shared" si="19"/>
        <v>7.216483870967742</v>
      </c>
      <c r="H411" s="2">
        <f t="shared" si="19"/>
        <v>7.422129032258065</v>
      </c>
      <c r="I411" s="2">
        <f t="shared" si="19"/>
        <v>16.00935483870968</v>
      </c>
      <c r="J411" s="2">
        <f t="shared" si="19"/>
        <v>11.938709677419354</v>
      </c>
      <c r="K411" s="2">
        <f t="shared" si="19"/>
        <v>18.965699999999995</v>
      </c>
      <c r="L411" s="2">
        <f t="shared" si="19"/>
        <v>3.9920000000000004</v>
      </c>
      <c r="M411" s="2">
        <f>AVERAGE(M380:M410)</f>
        <v>67.27543333333332</v>
      </c>
      <c r="N411" s="2"/>
      <c r="O411" s="2">
        <f>AVERAGE(O379:O409)</f>
        <v>18.504716129032253</v>
      </c>
      <c r="P411" s="2">
        <f>AVERAGE(P379:P409)</f>
        <v>444.11129032258066</v>
      </c>
      <c r="Q411" s="2">
        <f>AVERAGE(Q379:Q409)</f>
        <v>15.225322580645157</v>
      </c>
      <c r="R411" s="2">
        <f>AVERAGE(R379:R409)</f>
        <v>16.864225806451614</v>
      </c>
    </row>
    <row r="412" spans="1:16" ht="13.5">
      <c r="A412" s="2" t="s">
        <v>2</v>
      </c>
      <c r="B412" s="2"/>
      <c r="C412" s="2"/>
      <c r="D412" s="2">
        <f>SUM(D379:D409)</f>
        <v>30.2</v>
      </c>
      <c r="E412" s="2">
        <f>SUM(E379:E409)</f>
        <v>94.70700000000001</v>
      </c>
      <c r="F412" s="2"/>
      <c r="G412" s="2"/>
      <c r="H412" s="2"/>
      <c r="I412" s="2"/>
      <c r="J412" s="2"/>
      <c r="K412" s="2">
        <f>SUM(K379:K409)</f>
        <v>568.9709999999999</v>
      </c>
      <c r="L412" s="2">
        <f>SUM(L379:L409)</f>
        <v>119.76000000000002</v>
      </c>
      <c r="M412" s="2"/>
      <c r="N412" s="2"/>
      <c r="P412" s="2">
        <f>SUM(P379:P409)</f>
        <v>13767.45</v>
      </c>
    </row>
    <row r="413" spans="1:18" ht="13.5">
      <c r="A413" s="2" t="s">
        <v>3</v>
      </c>
      <c r="B413" s="2"/>
      <c r="C413" s="2"/>
      <c r="D413" s="2"/>
      <c r="E413" s="2"/>
      <c r="F413" s="2">
        <f>MAX(F379:F409)</f>
        <v>22.89</v>
      </c>
      <c r="G413" s="2"/>
      <c r="H413" s="2"/>
      <c r="I413" s="2"/>
      <c r="J413" s="2"/>
      <c r="K413" s="2"/>
      <c r="L413" s="2"/>
      <c r="M413" s="2"/>
      <c r="N413" s="2">
        <f>MAX(N379:N409)</f>
        <v>133.2</v>
      </c>
      <c r="Q413" s="2">
        <f>MAX(Q379:Q409)</f>
        <v>20.81</v>
      </c>
      <c r="R413" s="2">
        <f>MAX(R379:R409)</f>
        <v>21.319</v>
      </c>
    </row>
    <row r="414" spans="1:18" ht="13.5">
      <c r="A414" s="2" t="s">
        <v>4</v>
      </c>
      <c r="B414" s="2"/>
      <c r="C414" s="2"/>
      <c r="D414" s="2"/>
      <c r="E414" s="2"/>
      <c r="F414" s="2"/>
      <c r="G414" s="2">
        <f>MIN(G379:G409)</f>
        <v>0.476</v>
      </c>
      <c r="H414" s="2">
        <f>MIN(H379:H409)</f>
        <v>-0.551</v>
      </c>
      <c r="I414" s="2"/>
      <c r="J414" s="2"/>
      <c r="K414" s="2"/>
      <c r="L414" s="2"/>
      <c r="M414" s="2"/>
      <c r="N414" s="2"/>
      <c r="Q414" s="2">
        <f>MIN(Q379:Q409)</f>
        <v>10.864</v>
      </c>
      <c r="R414" s="2">
        <f>MIN(R379:R409)</f>
        <v>13.098</v>
      </c>
    </row>
    <row r="415" spans="1:14" ht="13.5">
      <c r="A415" s="2" t="s">
        <v>5</v>
      </c>
      <c r="B415" s="2"/>
      <c r="C415" s="2"/>
      <c r="D415" s="2">
        <f>SUM(F411+G411)/2</f>
        <v>12.879370967741933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ht="13.5">
      <c r="A416" s="1" t="s">
        <v>44</v>
      </c>
    </row>
    <row r="417" spans="1:18" ht="13.5">
      <c r="A417" s="3" t="s">
        <v>0</v>
      </c>
      <c r="B417" s="3" t="s">
        <v>6</v>
      </c>
      <c r="C417" s="3" t="s">
        <v>7</v>
      </c>
      <c r="D417" s="3" t="s">
        <v>14</v>
      </c>
      <c r="E417" s="3" t="s">
        <v>12</v>
      </c>
      <c r="F417" s="3" t="s">
        <v>11</v>
      </c>
      <c r="G417" s="3" t="s">
        <v>8</v>
      </c>
      <c r="H417" s="3" t="s">
        <v>8</v>
      </c>
      <c r="I417" s="3" t="s">
        <v>39</v>
      </c>
      <c r="J417" s="3" t="s">
        <v>39</v>
      </c>
      <c r="K417" s="3" t="s">
        <v>41</v>
      </c>
      <c r="L417" s="3" t="s">
        <v>40</v>
      </c>
      <c r="M417" s="3" t="s">
        <v>17</v>
      </c>
      <c r="N417" s="3" t="s">
        <v>11</v>
      </c>
      <c r="O417" s="3" t="s">
        <v>22</v>
      </c>
      <c r="P417" s="3" t="s">
        <v>35</v>
      </c>
      <c r="Q417" s="3" t="s">
        <v>39</v>
      </c>
      <c r="R417" s="3" t="s">
        <v>39</v>
      </c>
    </row>
    <row r="418" spans="4:18" ht="13.5">
      <c r="D418" s="3" t="s">
        <v>15</v>
      </c>
      <c r="E418" s="3" t="s">
        <v>13</v>
      </c>
      <c r="F418" s="3" t="s">
        <v>9</v>
      </c>
      <c r="G418" s="3" t="s">
        <v>9</v>
      </c>
      <c r="H418" s="3" t="s">
        <v>38</v>
      </c>
      <c r="I418" s="3" t="s">
        <v>10</v>
      </c>
      <c r="J418" s="3" t="s">
        <v>10</v>
      </c>
      <c r="K418" s="3" t="s">
        <v>37</v>
      </c>
      <c r="L418" s="3" t="s">
        <v>36</v>
      </c>
      <c r="M418" s="3" t="s">
        <v>35</v>
      </c>
      <c r="N418" s="3" t="s">
        <v>19</v>
      </c>
      <c r="O418" s="3" t="s">
        <v>19</v>
      </c>
      <c r="P418" s="3" t="s">
        <v>19</v>
      </c>
      <c r="Q418" s="3" t="s">
        <v>34</v>
      </c>
      <c r="R418" s="3" t="s">
        <v>34</v>
      </c>
    </row>
    <row r="419" spans="4:18" ht="13.5">
      <c r="D419" s="3" t="s">
        <v>16</v>
      </c>
      <c r="E419" s="3" t="s">
        <v>33</v>
      </c>
      <c r="F419" s="3" t="s">
        <v>10</v>
      </c>
      <c r="G419" s="3" t="s">
        <v>10</v>
      </c>
      <c r="H419" s="3" t="s">
        <v>10</v>
      </c>
      <c r="I419" s="3" t="s">
        <v>32</v>
      </c>
      <c r="J419" s="3" t="s">
        <v>31</v>
      </c>
      <c r="M419" s="3" t="s">
        <v>30</v>
      </c>
      <c r="N419" s="3" t="s">
        <v>20</v>
      </c>
      <c r="O419" s="3" t="s">
        <v>20</v>
      </c>
      <c r="P419" s="3" t="s">
        <v>29</v>
      </c>
      <c r="Q419" s="3" t="s">
        <v>28</v>
      </c>
      <c r="R419" s="3" t="s">
        <v>27</v>
      </c>
    </row>
    <row r="420" spans="9:18" ht="13.5">
      <c r="I420" s="3" t="s">
        <v>26</v>
      </c>
      <c r="J420" s="3" t="s">
        <v>26</v>
      </c>
      <c r="K420" s="3" t="s">
        <v>25</v>
      </c>
      <c r="L420" s="3" t="s">
        <v>24</v>
      </c>
      <c r="N420" s="3" t="s">
        <v>21</v>
      </c>
      <c r="O420" s="3" t="s">
        <v>21</v>
      </c>
      <c r="P420" s="3" t="s">
        <v>23</v>
      </c>
      <c r="Q420" s="3" t="s">
        <v>18</v>
      </c>
      <c r="R420" s="3" t="s">
        <v>18</v>
      </c>
    </row>
    <row r="421" spans="1:12" ht="13.5">
      <c r="A421" s="3" t="s">
        <v>45</v>
      </c>
      <c r="D421" s="9"/>
      <c r="E421" s="10"/>
      <c r="G421" s="10"/>
      <c r="K421" s="10"/>
      <c r="L421" s="10"/>
    </row>
    <row r="422" spans="1:18" ht="13.5">
      <c r="A422" s="9">
        <v>1</v>
      </c>
      <c r="B422" s="9">
        <v>11</v>
      </c>
      <c r="C422" s="9">
        <v>2000</v>
      </c>
      <c r="D422" s="9">
        <v>0.2</v>
      </c>
      <c r="E422" s="2">
        <f aca="true" t="shared" si="20" ref="E422:E451">IF((F422+G422)/2-10&lt;=0,0,(F422+G422)/2-10)</f>
        <v>5.16</v>
      </c>
      <c r="F422" s="10">
        <v>15.53</v>
      </c>
      <c r="G422" s="10">
        <v>14.79</v>
      </c>
      <c r="H422" s="10">
        <v>12.46</v>
      </c>
      <c r="I422" s="10">
        <v>15.55</v>
      </c>
      <c r="J422" s="10">
        <v>12.23</v>
      </c>
      <c r="K422" s="10">
        <v>1.674</v>
      </c>
      <c r="L422" s="10">
        <v>1.145</v>
      </c>
      <c r="M422" s="10">
        <v>82.017</v>
      </c>
      <c r="N422" s="10">
        <v>52.44</v>
      </c>
      <c r="O422" s="10">
        <v>10.271</v>
      </c>
      <c r="P422" s="10">
        <v>246.51</v>
      </c>
      <c r="Q422" s="10">
        <v>10.696</v>
      </c>
      <c r="R422" s="10">
        <v>12.955</v>
      </c>
    </row>
    <row r="423" spans="1:18" ht="13.5">
      <c r="A423" s="9">
        <v>2</v>
      </c>
      <c r="B423" s="9">
        <v>11</v>
      </c>
      <c r="C423" s="9">
        <v>2000</v>
      </c>
      <c r="D423" s="9">
        <v>1.6</v>
      </c>
      <c r="E423" s="2">
        <f t="shared" si="20"/>
        <v>1.347999999999999</v>
      </c>
      <c r="F423" s="10">
        <v>16.18</v>
      </c>
      <c r="G423" s="10">
        <v>6.516</v>
      </c>
      <c r="H423" s="10">
        <v>4.136</v>
      </c>
      <c r="I423" s="10">
        <v>12.49</v>
      </c>
      <c r="J423" s="10">
        <v>12.34</v>
      </c>
      <c r="K423" s="10">
        <v>3.665</v>
      </c>
      <c r="L423" s="10">
        <v>1.807</v>
      </c>
      <c r="M423" s="10">
        <v>86.204</v>
      </c>
      <c r="N423" s="10">
        <v>30.9</v>
      </c>
      <c r="O423" s="10">
        <v>8.2658</v>
      </c>
      <c r="P423" s="10">
        <v>198.38</v>
      </c>
      <c r="Q423" s="10">
        <v>10.737</v>
      </c>
      <c r="R423" s="10">
        <v>12.918</v>
      </c>
    </row>
    <row r="424" spans="1:18" ht="13.5">
      <c r="A424" s="9">
        <v>3</v>
      </c>
      <c r="B424" s="9">
        <v>11</v>
      </c>
      <c r="C424" s="9">
        <v>2000</v>
      </c>
      <c r="D424" s="9">
        <v>0</v>
      </c>
      <c r="E424" s="2">
        <f t="shared" si="20"/>
        <v>3.335000000000001</v>
      </c>
      <c r="F424" s="10">
        <v>18.94</v>
      </c>
      <c r="G424" s="10">
        <v>7.73</v>
      </c>
      <c r="H424" s="10">
        <v>7.14</v>
      </c>
      <c r="I424" s="10">
        <v>11.4</v>
      </c>
      <c r="J424" s="10">
        <v>12.28</v>
      </c>
      <c r="K424" s="10">
        <v>3.008</v>
      </c>
      <c r="L424" s="10">
        <v>2.683</v>
      </c>
      <c r="M424" s="10">
        <v>78.297</v>
      </c>
      <c r="N424" s="10">
        <v>45.3</v>
      </c>
      <c r="O424" s="10">
        <v>21.195</v>
      </c>
      <c r="P424" s="10">
        <v>508.67</v>
      </c>
      <c r="Q424" s="10">
        <v>10.789</v>
      </c>
      <c r="R424" s="10">
        <v>12.917</v>
      </c>
    </row>
    <row r="425" spans="1:18" ht="13.5">
      <c r="A425" s="9">
        <v>4</v>
      </c>
      <c r="B425" s="9">
        <v>11</v>
      </c>
      <c r="C425" s="9">
        <v>2000</v>
      </c>
      <c r="D425" s="9">
        <v>0</v>
      </c>
      <c r="E425" s="2">
        <f t="shared" si="20"/>
        <v>2.7249999999999996</v>
      </c>
      <c r="F425" s="10">
        <v>16.95</v>
      </c>
      <c r="G425" s="10">
        <v>8.5</v>
      </c>
      <c r="H425" s="10">
        <v>8</v>
      </c>
      <c r="I425" s="10">
        <v>14.83</v>
      </c>
      <c r="J425" s="10">
        <v>12.12</v>
      </c>
      <c r="K425" s="10">
        <v>5.009</v>
      </c>
      <c r="L425" s="10">
        <v>4.592</v>
      </c>
      <c r="M425" s="10">
        <v>67.278</v>
      </c>
      <c r="N425" s="10">
        <v>38.79</v>
      </c>
      <c r="O425" s="10">
        <v>13.981</v>
      </c>
      <c r="P425" s="10">
        <v>335.55</v>
      </c>
      <c r="Q425" s="10">
        <v>10.774</v>
      </c>
      <c r="R425" s="10">
        <v>12.913</v>
      </c>
    </row>
    <row r="426" spans="1:18" ht="13.5">
      <c r="A426" s="9">
        <v>5</v>
      </c>
      <c r="B426" s="9">
        <v>11</v>
      </c>
      <c r="C426" s="9">
        <v>2000</v>
      </c>
      <c r="D426" s="9">
        <v>2.4</v>
      </c>
      <c r="E426" s="2">
        <f t="shared" si="20"/>
        <v>8.399999999999999</v>
      </c>
      <c r="F426" s="10">
        <v>27.85</v>
      </c>
      <c r="G426" s="10">
        <v>8.95</v>
      </c>
      <c r="H426" s="10">
        <v>8.7</v>
      </c>
      <c r="I426" s="10">
        <v>20.2</v>
      </c>
      <c r="J426" s="10">
        <v>12.89</v>
      </c>
      <c r="K426" s="10">
        <v>3.638</v>
      </c>
      <c r="L426" s="10">
        <v>2.831</v>
      </c>
      <c r="M426" s="10">
        <v>65.937</v>
      </c>
      <c r="N426" s="10">
        <v>33.21</v>
      </c>
      <c r="O426" s="10">
        <v>14.729</v>
      </c>
      <c r="P426" s="10">
        <v>353.5</v>
      </c>
      <c r="Q426" s="10">
        <v>10.718</v>
      </c>
      <c r="R426" s="10">
        <v>12.875</v>
      </c>
    </row>
    <row r="427" spans="1:18" ht="13.5">
      <c r="A427" s="9">
        <v>6</v>
      </c>
      <c r="B427" s="9">
        <v>11</v>
      </c>
      <c r="C427" s="9">
        <v>2000</v>
      </c>
      <c r="D427" s="9">
        <v>0.2</v>
      </c>
      <c r="E427" s="2">
        <f t="shared" si="20"/>
        <v>10.969999999999999</v>
      </c>
      <c r="F427" s="10">
        <v>30.51</v>
      </c>
      <c r="G427" s="10">
        <v>11.43</v>
      </c>
      <c r="H427" s="10">
        <v>10.12</v>
      </c>
      <c r="I427" s="10">
        <v>16.56</v>
      </c>
      <c r="J427" s="10">
        <v>13.84</v>
      </c>
      <c r="K427" s="10">
        <v>4.811</v>
      </c>
      <c r="L427" s="10">
        <v>2.706</v>
      </c>
      <c r="M427" s="10">
        <v>82.875</v>
      </c>
      <c r="N427" s="10">
        <v>26.82</v>
      </c>
      <c r="O427" s="10">
        <v>13.487</v>
      </c>
      <c r="P427" s="10">
        <v>323.68</v>
      </c>
      <c r="Q427" s="10">
        <v>10.65</v>
      </c>
      <c r="R427" s="10">
        <v>12.782</v>
      </c>
    </row>
    <row r="428" spans="1:18" ht="13.5">
      <c r="A428" s="9">
        <v>7</v>
      </c>
      <c r="B428" s="9">
        <v>11</v>
      </c>
      <c r="C428" s="9">
        <v>2000</v>
      </c>
      <c r="D428" s="9">
        <v>0</v>
      </c>
      <c r="E428" s="2">
        <f t="shared" si="20"/>
        <v>10.035</v>
      </c>
      <c r="F428" s="10">
        <v>30.46</v>
      </c>
      <c r="G428" s="10">
        <v>9.61</v>
      </c>
      <c r="H428" s="10">
        <v>9.49</v>
      </c>
      <c r="I428" s="10">
        <v>17.49</v>
      </c>
      <c r="J428" s="10">
        <v>14.37</v>
      </c>
      <c r="K428" s="10">
        <v>3.207</v>
      </c>
      <c r="L428" s="10">
        <v>2.74</v>
      </c>
      <c r="M428" s="10">
        <v>84.032</v>
      </c>
      <c r="N428" s="10">
        <v>44.97</v>
      </c>
      <c r="O428" s="10">
        <v>9.5792</v>
      </c>
      <c r="P428" s="10">
        <v>229.9</v>
      </c>
      <c r="Q428" s="10">
        <v>10.646</v>
      </c>
      <c r="R428" s="10">
        <v>12.82</v>
      </c>
    </row>
    <row r="429" spans="1:18" ht="13.5">
      <c r="A429" s="9">
        <v>8</v>
      </c>
      <c r="B429" s="9">
        <v>11</v>
      </c>
      <c r="C429" s="9">
        <v>2000</v>
      </c>
      <c r="D429" s="9">
        <v>0.6</v>
      </c>
      <c r="E429" s="2">
        <f t="shared" si="20"/>
        <v>2.551</v>
      </c>
      <c r="F429" s="10">
        <v>18.89</v>
      </c>
      <c r="G429" s="10">
        <v>6.212</v>
      </c>
      <c r="H429" s="10">
        <v>7.48</v>
      </c>
      <c r="I429" s="10">
        <v>17.31</v>
      </c>
      <c r="J429" s="10">
        <v>12.24</v>
      </c>
      <c r="K429" s="10">
        <v>4.815</v>
      </c>
      <c r="L429" s="10">
        <v>3.183</v>
      </c>
      <c r="M429" s="10">
        <v>64.593</v>
      </c>
      <c r="N429" s="10">
        <v>54.9</v>
      </c>
      <c r="O429" s="10">
        <v>26.788</v>
      </c>
      <c r="P429" s="10">
        <v>642.9</v>
      </c>
      <c r="Q429" s="10">
        <v>10.58</v>
      </c>
      <c r="R429" s="10">
        <v>12.759</v>
      </c>
    </row>
    <row r="430" spans="1:18" ht="13.5">
      <c r="A430" s="9">
        <v>9</v>
      </c>
      <c r="B430" s="9">
        <v>11</v>
      </c>
      <c r="C430" s="9">
        <v>2000</v>
      </c>
      <c r="D430" s="9">
        <v>0</v>
      </c>
      <c r="E430" s="2">
        <f t="shared" si="20"/>
        <v>3.3949999999999996</v>
      </c>
      <c r="F430" s="10">
        <v>23.39</v>
      </c>
      <c r="G430" s="10">
        <v>3.4</v>
      </c>
      <c r="H430" s="10">
        <v>1.35</v>
      </c>
      <c r="I430" s="10">
        <v>11.6</v>
      </c>
      <c r="J430" s="10">
        <v>11.3</v>
      </c>
      <c r="K430" s="10">
        <v>6.044</v>
      </c>
      <c r="L430" s="10">
        <v>4.314</v>
      </c>
      <c r="M430" s="10">
        <v>70.825</v>
      </c>
      <c r="N430" s="10">
        <v>67.02</v>
      </c>
      <c r="O430" s="10">
        <v>21.952</v>
      </c>
      <c r="P430" s="10">
        <v>526.84</v>
      </c>
      <c r="Q430" s="10">
        <v>10.436</v>
      </c>
      <c r="R430" s="10">
        <v>12.622</v>
      </c>
    </row>
    <row r="431" spans="1:18" ht="13.5">
      <c r="A431" s="9">
        <v>10</v>
      </c>
      <c r="B431" s="9">
        <v>11</v>
      </c>
      <c r="C431" s="9">
        <v>2000</v>
      </c>
      <c r="D431" s="9">
        <v>0</v>
      </c>
      <c r="E431" s="2">
        <f t="shared" si="20"/>
        <v>1.8729999999999993</v>
      </c>
      <c r="F431" s="10">
        <v>20.75</v>
      </c>
      <c r="G431" s="10">
        <v>2.996</v>
      </c>
      <c r="H431" s="10">
        <v>1.031</v>
      </c>
      <c r="I431" s="10">
        <v>16.85</v>
      </c>
      <c r="J431" s="10">
        <v>11.77</v>
      </c>
      <c r="K431" s="10">
        <v>5.393</v>
      </c>
      <c r="L431" s="10">
        <v>3.566</v>
      </c>
      <c r="M431" s="10">
        <v>66.886</v>
      </c>
      <c r="N431" s="10">
        <v>42.51</v>
      </c>
      <c r="O431" s="10">
        <v>14.185</v>
      </c>
      <c r="P431" s="10">
        <v>340.45</v>
      </c>
      <c r="Q431" s="10">
        <v>10.503</v>
      </c>
      <c r="R431" s="10">
        <v>12.677</v>
      </c>
    </row>
    <row r="432" spans="1:18" ht="13.5">
      <c r="A432" s="9">
        <v>11</v>
      </c>
      <c r="B432" s="9">
        <v>11</v>
      </c>
      <c r="C432" s="9">
        <v>2000</v>
      </c>
      <c r="D432" s="9">
        <v>0</v>
      </c>
      <c r="E432" s="2">
        <f t="shared" si="20"/>
        <v>4.225000000000001</v>
      </c>
      <c r="F432" s="10">
        <v>21.1</v>
      </c>
      <c r="G432" s="10">
        <v>7.35</v>
      </c>
      <c r="H432" s="10">
        <v>5.558</v>
      </c>
      <c r="I432" s="10">
        <v>15.63</v>
      </c>
      <c r="J432" s="10">
        <v>13.4</v>
      </c>
      <c r="K432" s="10">
        <v>6.187</v>
      </c>
      <c r="L432" s="10">
        <v>4.161</v>
      </c>
      <c r="M432" s="10">
        <v>68.372</v>
      </c>
      <c r="N432" s="10">
        <v>54.54</v>
      </c>
      <c r="O432" s="10">
        <v>21.404</v>
      </c>
      <c r="P432" s="10">
        <v>513.7</v>
      </c>
      <c r="Q432" s="10">
        <v>10.513</v>
      </c>
      <c r="R432" s="10">
        <v>12.693</v>
      </c>
    </row>
    <row r="433" spans="1:18" ht="13.5">
      <c r="A433" s="9">
        <v>12</v>
      </c>
      <c r="B433" s="9">
        <v>11</v>
      </c>
      <c r="C433" s="9">
        <v>2000</v>
      </c>
      <c r="D433" s="9">
        <v>0</v>
      </c>
      <c r="E433" s="2">
        <f t="shared" si="20"/>
        <v>4.108499999999999</v>
      </c>
      <c r="F433" s="10">
        <v>22.59</v>
      </c>
      <c r="G433" s="10">
        <v>5.627</v>
      </c>
      <c r="H433" s="10">
        <v>3.988</v>
      </c>
      <c r="I433" s="10">
        <v>20.1</v>
      </c>
      <c r="J433" s="10">
        <v>14.2</v>
      </c>
      <c r="K433" s="10">
        <v>6.883</v>
      </c>
      <c r="L433" s="10">
        <v>4.971</v>
      </c>
      <c r="M433" s="10">
        <v>73.01</v>
      </c>
      <c r="N433" s="10">
        <v>31.65</v>
      </c>
      <c r="O433" s="10">
        <v>10.384</v>
      </c>
      <c r="P433" s="10">
        <v>249.22</v>
      </c>
      <c r="Q433" s="10">
        <v>10.511</v>
      </c>
      <c r="R433" s="10">
        <v>12.75</v>
      </c>
    </row>
    <row r="434" spans="1:18" ht="13.5">
      <c r="A434" s="9">
        <v>13</v>
      </c>
      <c r="B434" s="9">
        <v>11</v>
      </c>
      <c r="C434" s="9">
        <v>2000</v>
      </c>
      <c r="D434" s="9">
        <v>0</v>
      </c>
      <c r="E434" s="2">
        <f t="shared" si="20"/>
        <v>5.164</v>
      </c>
      <c r="F434" s="10">
        <v>24.7</v>
      </c>
      <c r="G434" s="10">
        <v>5.628</v>
      </c>
      <c r="H434" s="10">
        <v>5.109</v>
      </c>
      <c r="I434" s="10">
        <v>22.61</v>
      </c>
      <c r="J434" s="10">
        <v>14.41</v>
      </c>
      <c r="K434" s="10">
        <v>6.744</v>
      </c>
      <c r="L434" s="10">
        <v>5.043</v>
      </c>
      <c r="M434" s="10">
        <v>71.773</v>
      </c>
      <c r="N434" s="10">
        <v>32.58</v>
      </c>
      <c r="O434" s="10">
        <v>13.178</v>
      </c>
      <c r="P434" s="10">
        <v>316.27</v>
      </c>
      <c r="Q434" s="10">
        <v>10.524</v>
      </c>
      <c r="R434" s="10">
        <v>12.805</v>
      </c>
    </row>
    <row r="435" spans="1:18" ht="13.5">
      <c r="A435" s="9">
        <v>14</v>
      </c>
      <c r="B435" s="9">
        <v>11</v>
      </c>
      <c r="C435" s="9">
        <v>2000</v>
      </c>
      <c r="D435" s="9">
        <v>0</v>
      </c>
      <c r="E435" s="2">
        <f t="shared" si="20"/>
        <v>6.794999999999998</v>
      </c>
      <c r="F435" s="10">
        <v>25.95</v>
      </c>
      <c r="G435" s="10">
        <v>7.64</v>
      </c>
      <c r="H435" s="10">
        <v>5.224</v>
      </c>
      <c r="I435" s="10">
        <v>22.89</v>
      </c>
      <c r="J435" s="10">
        <v>16.11</v>
      </c>
      <c r="K435" s="10">
        <v>5.88</v>
      </c>
      <c r="L435" s="10">
        <v>6.046</v>
      </c>
      <c r="M435" s="10">
        <v>72.967</v>
      </c>
      <c r="N435" s="10">
        <v>28.74</v>
      </c>
      <c r="O435" s="10">
        <v>9.2349</v>
      </c>
      <c r="P435" s="10">
        <v>221.64</v>
      </c>
      <c r="Q435" s="10">
        <v>10.491</v>
      </c>
      <c r="R435" s="10">
        <v>12.805</v>
      </c>
    </row>
    <row r="436" spans="1:18" ht="13.5">
      <c r="A436" s="9">
        <v>15</v>
      </c>
      <c r="B436" s="9">
        <v>11</v>
      </c>
      <c r="C436" s="9">
        <v>2000</v>
      </c>
      <c r="D436" s="9">
        <v>0.4</v>
      </c>
      <c r="E436" s="2">
        <f t="shared" si="20"/>
        <v>10.805</v>
      </c>
      <c r="F436" s="10">
        <v>31.02</v>
      </c>
      <c r="G436" s="10">
        <v>10.59</v>
      </c>
      <c r="H436" s="10">
        <v>9.29</v>
      </c>
      <c r="I436" s="10">
        <v>12.84</v>
      </c>
      <c r="J436" s="10">
        <v>16.35</v>
      </c>
      <c r="K436" s="10">
        <v>4.089</v>
      </c>
      <c r="L436" s="10">
        <v>3.291</v>
      </c>
      <c r="M436" s="10">
        <v>72.583</v>
      </c>
      <c r="N436" s="10">
        <v>41.1</v>
      </c>
      <c r="O436" s="10">
        <v>14.486</v>
      </c>
      <c r="P436" s="10">
        <v>347.67</v>
      </c>
      <c r="Q436" s="10">
        <v>10.51</v>
      </c>
      <c r="R436" s="10">
        <v>12.858</v>
      </c>
    </row>
    <row r="437" spans="1:18" ht="13.5">
      <c r="A437" s="9">
        <v>16</v>
      </c>
      <c r="B437" s="9">
        <v>11</v>
      </c>
      <c r="C437" s="9">
        <v>2000</v>
      </c>
      <c r="D437" s="9">
        <v>0</v>
      </c>
      <c r="E437" s="2">
        <f t="shared" si="20"/>
        <v>5.264999999999999</v>
      </c>
      <c r="F437" s="10">
        <v>23.47</v>
      </c>
      <c r="G437" s="10">
        <v>7.06</v>
      </c>
      <c r="H437" s="10">
        <v>5.343</v>
      </c>
      <c r="I437" s="10">
        <v>23.34</v>
      </c>
      <c r="J437" s="10">
        <v>14.48</v>
      </c>
      <c r="K437" s="10">
        <v>6.709</v>
      </c>
      <c r="L437" s="10">
        <v>7.57</v>
      </c>
      <c r="M437" s="10">
        <v>71.041</v>
      </c>
      <c r="N437" s="10">
        <v>57.12</v>
      </c>
      <c r="O437" s="10">
        <v>16.306</v>
      </c>
      <c r="P437" s="10">
        <v>391.35</v>
      </c>
      <c r="Q437" s="10">
        <v>10.304</v>
      </c>
      <c r="R437" s="10">
        <v>12.735</v>
      </c>
    </row>
    <row r="438" spans="1:18" ht="13.5">
      <c r="A438" s="9">
        <v>17</v>
      </c>
      <c r="B438" s="9">
        <v>11</v>
      </c>
      <c r="C438" s="9">
        <v>2000</v>
      </c>
      <c r="D438" s="9">
        <v>5</v>
      </c>
      <c r="E438" s="2">
        <f t="shared" si="20"/>
        <v>9.559999999999999</v>
      </c>
      <c r="F438" s="10">
        <v>28.9</v>
      </c>
      <c r="G438" s="10">
        <v>10.22</v>
      </c>
      <c r="H438" s="10">
        <v>11.19</v>
      </c>
      <c r="I438" s="10">
        <v>23.96</v>
      </c>
      <c r="J438" s="10">
        <v>16.7</v>
      </c>
      <c r="K438" s="10">
        <v>2.989</v>
      </c>
      <c r="L438" s="10">
        <v>2.059</v>
      </c>
      <c r="M438" s="10">
        <v>50.195</v>
      </c>
      <c r="N438" s="10">
        <v>42.57</v>
      </c>
      <c r="O438" s="10">
        <v>12.833</v>
      </c>
      <c r="P438" s="10">
        <v>307.99</v>
      </c>
      <c r="Q438" s="10">
        <v>10.385</v>
      </c>
      <c r="R438" s="10">
        <v>12.783</v>
      </c>
    </row>
    <row r="439" spans="1:18" ht="13.5">
      <c r="A439" s="9">
        <v>18</v>
      </c>
      <c r="B439" s="9">
        <v>11</v>
      </c>
      <c r="C439" s="9">
        <v>2000</v>
      </c>
      <c r="D439" s="9">
        <v>2.6</v>
      </c>
      <c r="E439" s="2">
        <f t="shared" si="20"/>
        <v>7.454999999999998</v>
      </c>
      <c r="F439" s="10">
        <v>24.2</v>
      </c>
      <c r="G439" s="10">
        <v>10.71</v>
      </c>
      <c r="H439" s="10">
        <v>5.706</v>
      </c>
      <c r="I439" s="10">
        <v>18.42</v>
      </c>
      <c r="J439" s="10">
        <v>13.73</v>
      </c>
      <c r="K439" s="10">
        <v>6.214</v>
      </c>
      <c r="L439" s="10">
        <v>6.499</v>
      </c>
      <c r="M439" s="10">
        <v>84.054</v>
      </c>
      <c r="N439" s="10">
        <v>47.73</v>
      </c>
      <c r="O439" s="10">
        <v>13.038</v>
      </c>
      <c r="P439" s="10">
        <v>312.91</v>
      </c>
      <c r="Q439" s="10">
        <v>10.264</v>
      </c>
      <c r="R439" s="10">
        <v>12.704</v>
      </c>
    </row>
    <row r="440" spans="1:18" ht="13.5">
      <c r="A440" s="9">
        <v>19</v>
      </c>
      <c r="B440" s="9">
        <v>11</v>
      </c>
      <c r="C440" s="9">
        <v>2000</v>
      </c>
      <c r="D440" s="9">
        <v>0</v>
      </c>
      <c r="E440" s="2">
        <f t="shared" si="20"/>
        <v>9.555</v>
      </c>
      <c r="F440" s="10">
        <v>31.24</v>
      </c>
      <c r="G440" s="10">
        <v>7.87</v>
      </c>
      <c r="H440" s="10">
        <v>2.208</v>
      </c>
      <c r="I440" s="10">
        <v>16.89</v>
      </c>
      <c r="J440" s="10">
        <v>13.05</v>
      </c>
      <c r="K440" s="10">
        <v>5.778</v>
      </c>
      <c r="L440" s="10">
        <v>5.904</v>
      </c>
      <c r="M440" s="10">
        <v>67.64</v>
      </c>
      <c r="N440" s="10">
        <v>67.35</v>
      </c>
      <c r="O440" s="10">
        <v>16.689</v>
      </c>
      <c r="P440" s="10">
        <v>400.53</v>
      </c>
      <c r="Q440" s="10">
        <v>10.296</v>
      </c>
      <c r="R440" s="10">
        <v>12.703</v>
      </c>
    </row>
    <row r="441" spans="1:18" ht="13.5">
      <c r="A441" s="9">
        <v>20</v>
      </c>
      <c r="B441" s="9">
        <v>11</v>
      </c>
      <c r="C441" s="9">
        <v>2000</v>
      </c>
      <c r="D441" s="9">
        <v>0</v>
      </c>
      <c r="E441" s="2">
        <f t="shared" si="20"/>
        <v>7.950000000000003</v>
      </c>
      <c r="F441" s="10">
        <v>26.17</v>
      </c>
      <c r="G441" s="10">
        <v>9.73</v>
      </c>
      <c r="H441" s="10">
        <v>6.868</v>
      </c>
      <c r="I441" s="10">
        <v>21.56</v>
      </c>
      <c r="J441" s="10">
        <v>12.85</v>
      </c>
      <c r="K441" s="10">
        <v>5.876</v>
      </c>
      <c r="L441" s="10">
        <v>9.19</v>
      </c>
      <c r="M441" s="10">
        <v>61.103</v>
      </c>
      <c r="N441" s="10">
        <v>74.2</v>
      </c>
      <c r="O441" s="10">
        <v>22.88</v>
      </c>
      <c r="P441" s="10">
        <v>549.11</v>
      </c>
      <c r="Q441" s="10">
        <v>10.385</v>
      </c>
      <c r="R441" s="10">
        <v>12.655</v>
      </c>
    </row>
    <row r="442" spans="1:18" ht="13.5">
      <c r="A442" s="9">
        <v>21</v>
      </c>
      <c r="B442" s="9">
        <v>11</v>
      </c>
      <c r="C442" s="9">
        <v>2000</v>
      </c>
      <c r="D442" s="9">
        <v>0</v>
      </c>
      <c r="E442" s="2">
        <f t="shared" si="20"/>
        <v>13.015</v>
      </c>
      <c r="F442" s="10">
        <v>32.74</v>
      </c>
      <c r="G442" s="10">
        <v>13.29</v>
      </c>
      <c r="H442" s="10">
        <v>13.28</v>
      </c>
      <c r="I442" s="10">
        <v>26.5</v>
      </c>
      <c r="J442" s="10">
        <v>14.94</v>
      </c>
      <c r="K442" s="10">
        <v>6.252</v>
      </c>
      <c r="L442" s="10">
        <v>9.97</v>
      </c>
      <c r="M442" s="10">
        <v>44.042</v>
      </c>
      <c r="N442" s="10">
        <v>72.1</v>
      </c>
      <c r="O442" s="10">
        <v>38.269</v>
      </c>
      <c r="P442" s="10">
        <v>918.46</v>
      </c>
      <c r="Q442" s="10">
        <v>10.445</v>
      </c>
      <c r="R442" s="10">
        <v>12.709</v>
      </c>
    </row>
    <row r="443" spans="1:18" ht="13.5">
      <c r="A443" s="9">
        <v>22</v>
      </c>
      <c r="B443" s="9">
        <v>11</v>
      </c>
      <c r="C443" s="9">
        <v>2000</v>
      </c>
      <c r="D443" s="9">
        <v>0</v>
      </c>
      <c r="E443" s="2">
        <f t="shared" si="20"/>
        <v>11.379999999999999</v>
      </c>
      <c r="F443" s="10">
        <v>33.43</v>
      </c>
      <c r="G443" s="10">
        <v>9.33</v>
      </c>
      <c r="H443" s="10">
        <v>7.31</v>
      </c>
      <c r="I443" s="10">
        <v>29.06</v>
      </c>
      <c r="J443" s="10">
        <v>15.63</v>
      </c>
      <c r="K443" s="10">
        <v>7.13</v>
      </c>
      <c r="L443" s="10">
        <v>11.41</v>
      </c>
      <c r="M443" s="10">
        <v>50.632</v>
      </c>
      <c r="N443" s="10">
        <v>56.43</v>
      </c>
      <c r="O443" s="10">
        <v>16.303</v>
      </c>
      <c r="P443" s="10">
        <v>391.26</v>
      </c>
      <c r="Q443" s="10">
        <v>10.533</v>
      </c>
      <c r="R443" s="10">
        <v>12.779</v>
      </c>
    </row>
    <row r="444" spans="1:18" ht="13.5">
      <c r="A444" s="9">
        <v>23</v>
      </c>
      <c r="B444" s="9">
        <v>11</v>
      </c>
      <c r="C444" s="9">
        <v>2000</v>
      </c>
      <c r="D444" s="9"/>
      <c r="E444" s="2">
        <f t="shared" si="20"/>
        <v>11.61</v>
      </c>
      <c r="F444" s="10">
        <v>34.81</v>
      </c>
      <c r="G444" s="10">
        <v>8.41</v>
      </c>
      <c r="H444" s="10">
        <v>7.23</v>
      </c>
      <c r="I444" s="10">
        <v>30.53</v>
      </c>
      <c r="J444" s="10">
        <v>15.73</v>
      </c>
      <c r="K444" s="10"/>
      <c r="L444" s="10"/>
      <c r="M444" s="10">
        <v>43.021</v>
      </c>
      <c r="N444" s="10">
        <v>62.67</v>
      </c>
      <c r="O444" s="10">
        <v>25.233</v>
      </c>
      <c r="P444" s="10">
        <v>605.59</v>
      </c>
      <c r="Q444" s="10">
        <v>10.546</v>
      </c>
      <c r="R444" s="10">
        <v>12.828</v>
      </c>
    </row>
    <row r="445" spans="1:18" ht="13.5">
      <c r="A445" s="9"/>
      <c r="B445" s="9"/>
      <c r="C445" s="9"/>
      <c r="D445" s="9"/>
      <c r="E445" s="2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</row>
    <row r="446" spans="1:18" ht="13.5">
      <c r="A446" s="9" t="s">
        <v>42</v>
      </c>
      <c r="B446" s="9"/>
      <c r="C446" s="9"/>
      <c r="D446" s="9"/>
      <c r="E446" s="2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</row>
    <row r="447" spans="1:18" ht="13.5">
      <c r="A447" s="9"/>
      <c r="B447" s="9"/>
      <c r="C447" s="9"/>
      <c r="D447" s="9"/>
      <c r="E447" s="2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</row>
    <row r="448" spans="1:18" ht="13.5">
      <c r="A448" s="9"/>
      <c r="B448" s="9"/>
      <c r="C448" s="9"/>
      <c r="D448" s="9"/>
      <c r="E448" s="2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</row>
    <row r="449" spans="1:18" ht="13.5">
      <c r="A449" s="9"/>
      <c r="B449" s="9"/>
      <c r="C449" s="9"/>
      <c r="D449" s="9"/>
      <c r="E449" s="2"/>
      <c r="F449" s="10"/>
      <c r="G449" s="10"/>
      <c r="H449" s="10"/>
      <c r="I449" s="10"/>
      <c r="J449" s="10"/>
      <c r="K449" s="10">
        <v>3.689</v>
      </c>
      <c r="L449" s="10">
        <v>4.861</v>
      </c>
      <c r="M449" s="10"/>
      <c r="N449" s="10"/>
      <c r="O449" s="10"/>
      <c r="P449" s="10"/>
      <c r="Q449" s="10"/>
      <c r="R449" s="10"/>
    </row>
    <row r="450" spans="1:18" ht="13.5">
      <c r="A450" s="9">
        <v>29</v>
      </c>
      <c r="B450" s="9">
        <v>11</v>
      </c>
      <c r="C450" s="9">
        <v>2000</v>
      </c>
      <c r="D450" s="9">
        <v>0.4</v>
      </c>
      <c r="E450" s="2">
        <f t="shared" si="20"/>
        <v>11.809999999999999</v>
      </c>
      <c r="F450" s="10">
        <v>32.11</v>
      </c>
      <c r="G450" s="10">
        <v>11.51</v>
      </c>
      <c r="H450" s="10">
        <v>9.14</v>
      </c>
      <c r="I450" s="10">
        <v>13.08</v>
      </c>
      <c r="J450" s="10">
        <v>15.64</v>
      </c>
      <c r="K450" s="10">
        <v>3.118</v>
      </c>
      <c r="L450" s="10">
        <v>3.723</v>
      </c>
      <c r="M450" s="10">
        <v>70.191</v>
      </c>
      <c r="N450" s="10">
        <v>45.84</v>
      </c>
      <c r="O450" s="10">
        <v>18.32</v>
      </c>
      <c r="P450" s="10">
        <v>439.68</v>
      </c>
      <c r="Q450" s="10">
        <v>10.226</v>
      </c>
      <c r="R450" s="10">
        <v>12.728</v>
      </c>
    </row>
    <row r="451" spans="1:18" ht="13.5">
      <c r="A451" s="9">
        <v>30</v>
      </c>
      <c r="B451" s="9">
        <v>11</v>
      </c>
      <c r="C451" s="9">
        <v>2000</v>
      </c>
      <c r="D451" s="3">
        <v>0</v>
      </c>
      <c r="E451" s="2">
        <f t="shared" si="20"/>
        <v>6.734000000000002</v>
      </c>
      <c r="F451" s="10">
        <v>26.52</v>
      </c>
      <c r="G451" s="10">
        <v>6.948</v>
      </c>
      <c r="H451" s="10">
        <v>5.218</v>
      </c>
      <c r="I451" s="10">
        <v>26.24</v>
      </c>
      <c r="J451" s="10">
        <v>13.91</v>
      </c>
      <c r="K451" s="10">
        <v>6.533</v>
      </c>
      <c r="L451" s="10">
        <v>6.518</v>
      </c>
      <c r="M451" s="10">
        <v>70.87</v>
      </c>
      <c r="N451" s="10">
        <v>51.75</v>
      </c>
      <c r="O451" s="10">
        <v>18.633</v>
      </c>
      <c r="P451" s="10">
        <v>447.2</v>
      </c>
      <c r="Q451" s="10">
        <v>10.043</v>
      </c>
      <c r="R451" s="10">
        <v>12.54</v>
      </c>
    </row>
    <row r="452" spans="1:18" ht="13.5">
      <c r="A452" s="9"/>
      <c r="B452" s="9"/>
      <c r="C452" s="9"/>
      <c r="D452" s="9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</row>
    <row r="453" spans="1:18" ht="13.5">
      <c r="A453" s="2" t="s">
        <v>1</v>
      </c>
      <c r="B453" s="2"/>
      <c r="C453" s="2"/>
      <c r="D453" s="2"/>
      <c r="E453" s="2"/>
      <c r="F453" s="2">
        <f aca="true" t="shared" si="21" ref="F453:M453">AVERAGE(F416:F451)</f>
        <v>25.535999999999998</v>
      </c>
      <c r="G453" s="2">
        <f t="shared" si="21"/>
        <v>8.48188</v>
      </c>
      <c r="H453" s="2">
        <f t="shared" si="21"/>
        <v>6.90276</v>
      </c>
      <c r="I453" s="2">
        <f t="shared" si="21"/>
        <v>19.1172</v>
      </c>
      <c r="J453" s="2">
        <f t="shared" si="21"/>
        <v>13.8604</v>
      </c>
      <c r="K453" s="2">
        <f>AVERAGE(K416:K450)</f>
        <v>4.950083333333333</v>
      </c>
      <c r="L453" s="2">
        <f>AVERAGE(L416:L450)</f>
        <v>4.761041666666666</v>
      </c>
      <c r="M453" s="2">
        <f t="shared" si="21"/>
        <v>68.81752</v>
      </c>
      <c r="N453" s="2"/>
      <c r="O453" s="2">
        <f>AVERAGE(O416:O451)</f>
        <v>16.864956</v>
      </c>
      <c r="P453" s="2">
        <f>AVERAGE(P416:P451)</f>
        <v>404.75840000000005</v>
      </c>
      <c r="Q453" s="2">
        <f>AVERAGE(Q416:Q451)</f>
        <v>10.500199999999998</v>
      </c>
      <c r="R453" s="2">
        <f>AVERAGE(R416:R451)</f>
        <v>12.77252</v>
      </c>
    </row>
    <row r="454" spans="1:16" ht="13.5">
      <c r="A454" s="2" t="s">
        <v>2</v>
      </c>
      <c r="B454" s="2"/>
      <c r="C454" s="2"/>
      <c r="D454" s="2">
        <f>SUM(D416:D450)</f>
        <v>13.4</v>
      </c>
      <c r="E454" s="2">
        <f>SUM(E416:E451)</f>
        <v>175.22350000000003</v>
      </c>
      <c r="F454" s="2"/>
      <c r="G454" s="2"/>
      <c r="H454" s="2"/>
      <c r="I454" s="2"/>
      <c r="J454" s="2"/>
      <c r="K454" s="2">
        <f>SUM(K416:K450)</f>
        <v>118.80199999999999</v>
      </c>
      <c r="L454" s="2">
        <f>SUM(L416:L450)</f>
        <v>114.26499999999999</v>
      </c>
      <c r="M454" s="2"/>
      <c r="N454" s="2"/>
      <c r="P454" s="2">
        <f>SUM(P416:P451)</f>
        <v>10118.960000000001</v>
      </c>
    </row>
    <row r="455" spans="1:18" ht="13.5">
      <c r="A455" s="2" t="s">
        <v>3</v>
      </c>
      <c r="B455" s="2"/>
      <c r="C455" s="2"/>
      <c r="D455" s="2"/>
      <c r="E455" s="2"/>
      <c r="F455" s="2">
        <f>MAX(F416:F451)</f>
        <v>34.81</v>
      </c>
      <c r="G455" s="2"/>
      <c r="H455" s="2"/>
      <c r="I455" s="2"/>
      <c r="J455" s="2"/>
      <c r="K455" s="2"/>
      <c r="L455" s="2"/>
      <c r="M455" s="2"/>
      <c r="N455" s="2">
        <f>MAX(N416:N451)</f>
        <v>74.2</v>
      </c>
      <c r="Q455" s="2">
        <f>MAX(Q416:Q451)</f>
        <v>10.789</v>
      </c>
      <c r="R455" s="2">
        <f>MAX(R416:R451)</f>
        <v>12.955</v>
      </c>
    </row>
    <row r="456" spans="1:18" ht="13.5">
      <c r="A456" s="2" t="s">
        <v>4</v>
      </c>
      <c r="B456" s="2"/>
      <c r="C456" s="2"/>
      <c r="D456" s="2"/>
      <c r="E456" s="2"/>
      <c r="F456" s="2"/>
      <c r="G456" s="2">
        <f>MIN(G416:G451)</f>
        <v>2.996</v>
      </c>
      <c r="H456" s="2">
        <f>MIN(H416:H451)</f>
        <v>1.031</v>
      </c>
      <c r="I456" s="2"/>
      <c r="J456" s="2"/>
      <c r="K456" s="2"/>
      <c r="L456" s="2"/>
      <c r="M456" s="2"/>
      <c r="N456" s="2"/>
      <c r="Q456" s="2">
        <f>MIN(Q416:Q451)</f>
        <v>10.043</v>
      </c>
      <c r="R456" s="2">
        <f>MIN(R416:R451)</f>
        <v>12.54</v>
      </c>
    </row>
    <row r="457" spans="1:14" ht="13.5">
      <c r="A457" s="2" t="s">
        <v>5</v>
      </c>
      <c r="B457" s="2"/>
      <c r="C457" s="2"/>
      <c r="D457" s="2">
        <f>SUM(F453+G453)/2</f>
        <v>17.00894</v>
      </c>
      <c r="F457" s="2"/>
      <c r="H457" s="2"/>
      <c r="I457" s="2"/>
      <c r="J457" s="2"/>
      <c r="K457" s="2"/>
      <c r="L457" s="2"/>
      <c r="M457" s="2"/>
      <c r="N457" s="2"/>
    </row>
    <row r="458" spans="1:18" ht="13.5">
      <c r="A458" s="1" t="s">
        <v>44</v>
      </c>
      <c r="B458" s="9"/>
      <c r="C458" s="9"/>
      <c r="D458" s="9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</row>
    <row r="459" spans="1:18" ht="13.5">
      <c r="A459" s="3" t="s">
        <v>0</v>
      </c>
      <c r="B459" s="3" t="s">
        <v>6</v>
      </c>
      <c r="C459" s="3" t="s">
        <v>7</v>
      </c>
      <c r="D459" s="3" t="s">
        <v>14</v>
      </c>
      <c r="E459" s="3" t="s">
        <v>12</v>
      </c>
      <c r="F459" s="3" t="s">
        <v>11</v>
      </c>
      <c r="G459" s="3" t="s">
        <v>8</v>
      </c>
      <c r="H459" s="3" t="s">
        <v>8</v>
      </c>
      <c r="I459" s="3" t="s">
        <v>39</v>
      </c>
      <c r="J459" s="3" t="s">
        <v>39</v>
      </c>
      <c r="K459" s="3" t="s">
        <v>41</v>
      </c>
      <c r="L459" s="3" t="s">
        <v>40</v>
      </c>
      <c r="M459" s="3" t="s">
        <v>17</v>
      </c>
      <c r="N459" s="3" t="s">
        <v>11</v>
      </c>
      <c r="O459" s="3" t="s">
        <v>22</v>
      </c>
      <c r="P459" s="3" t="s">
        <v>35</v>
      </c>
      <c r="Q459" s="3" t="s">
        <v>39</v>
      </c>
      <c r="R459" s="3" t="s">
        <v>39</v>
      </c>
    </row>
    <row r="460" spans="4:18" ht="13.5">
      <c r="D460" s="3" t="s">
        <v>15</v>
      </c>
      <c r="E460" s="3" t="s">
        <v>13</v>
      </c>
      <c r="F460" s="3" t="s">
        <v>9</v>
      </c>
      <c r="G460" s="3" t="s">
        <v>9</v>
      </c>
      <c r="H460" s="3" t="s">
        <v>38</v>
      </c>
      <c r="I460" s="3" t="s">
        <v>10</v>
      </c>
      <c r="J460" s="3" t="s">
        <v>10</v>
      </c>
      <c r="K460" s="3" t="s">
        <v>37</v>
      </c>
      <c r="L460" s="3" t="s">
        <v>36</v>
      </c>
      <c r="M460" s="3" t="s">
        <v>35</v>
      </c>
      <c r="N460" s="3" t="s">
        <v>19</v>
      </c>
      <c r="O460" s="3" t="s">
        <v>19</v>
      </c>
      <c r="P460" s="3" t="s">
        <v>19</v>
      </c>
      <c r="Q460" s="3" t="s">
        <v>34</v>
      </c>
      <c r="R460" s="3" t="s">
        <v>34</v>
      </c>
    </row>
    <row r="461" spans="4:18" ht="13.5">
      <c r="D461" s="3" t="s">
        <v>16</v>
      </c>
      <c r="E461" s="3" t="s">
        <v>33</v>
      </c>
      <c r="F461" s="3" t="s">
        <v>10</v>
      </c>
      <c r="G461" s="3" t="s">
        <v>10</v>
      </c>
      <c r="H461" s="3" t="s">
        <v>10</v>
      </c>
      <c r="I461" s="3" t="s">
        <v>32</v>
      </c>
      <c r="J461" s="3" t="s">
        <v>31</v>
      </c>
      <c r="M461" s="3" t="s">
        <v>30</v>
      </c>
      <c r="N461" s="3" t="s">
        <v>20</v>
      </c>
      <c r="O461" s="3" t="s">
        <v>20</v>
      </c>
      <c r="P461" s="3" t="s">
        <v>29</v>
      </c>
      <c r="Q461" s="3" t="s">
        <v>28</v>
      </c>
      <c r="R461" s="3" t="s">
        <v>27</v>
      </c>
    </row>
    <row r="462" spans="9:18" ht="13.5">
      <c r="I462" s="3" t="s">
        <v>26</v>
      </c>
      <c r="J462" s="3" t="s">
        <v>26</v>
      </c>
      <c r="K462" s="3" t="s">
        <v>25</v>
      </c>
      <c r="L462" s="3" t="s">
        <v>24</v>
      </c>
      <c r="N462" s="3" t="s">
        <v>21</v>
      </c>
      <c r="O462" s="3" t="s">
        <v>21</v>
      </c>
      <c r="P462" s="3" t="s">
        <v>23</v>
      </c>
      <c r="Q462" s="3" t="s">
        <v>18</v>
      </c>
      <c r="R462" s="3" t="s">
        <v>18</v>
      </c>
    </row>
    <row r="463" spans="1:18" ht="13.5">
      <c r="A463" s="9">
        <v>1</v>
      </c>
      <c r="B463" s="9">
        <v>12</v>
      </c>
      <c r="C463" s="9">
        <v>2000</v>
      </c>
      <c r="D463" s="9">
        <v>0</v>
      </c>
      <c r="E463" s="2">
        <f>IF((F463+G463)/2-10&lt;=0,0,(F463+G463)/2-10)</f>
        <v>0</v>
      </c>
      <c r="F463" s="10"/>
      <c r="G463" s="10">
        <v>13.11</v>
      </c>
      <c r="H463" s="10">
        <v>10.19</v>
      </c>
      <c r="I463" s="10">
        <v>22.74</v>
      </c>
      <c r="J463" s="10">
        <v>17.67</v>
      </c>
      <c r="K463" s="3">
        <v>5.2</v>
      </c>
      <c r="L463" s="10">
        <v>6.875</v>
      </c>
      <c r="M463" s="10">
        <v>65.189</v>
      </c>
      <c r="N463" s="10">
        <v>54.48</v>
      </c>
      <c r="O463" s="10">
        <v>19.333</v>
      </c>
      <c r="P463" s="10">
        <v>463.99</v>
      </c>
      <c r="Q463" s="10">
        <v>10.275</v>
      </c>
      <c r="R463" s="10">
        <v>12.727</v>
      </c>
    </row>
    <row r="464" spans="1:18" ht="13.5">
      <c r="A464" s="9">
        <v>2</v>
      </c>
      <c r="B464" s="9">
        <v>12</v>
      </c>
      <c r="C464" s="9">
        <v>2000</v>
      </c>
      <c r="D464" s="9">
        <v>2.4</v>
      </c>
      <c r="E464" s="2">
        <f>IF((F464+G464)/2-10&lt;=0,0,(F464+G464)/2-10)</f>
        <v>0</v>
      </c>
      <c r="F464" s="10"/>
      <c r="G464" s="10">
        <v>16.29</v>
      </c>
      <c r="H464" s="10">
        <v>13.76</v>
      </c>
      <c r="I464" s="10">
        <v>23.15</v>
      </c>
      <c r="J464" s="10">
        <v>17.94</v>
      </c>
      <c r="K464" s="10">
        <v>5.1</v>
      </c>
      <c r="L464" s="10">
        <v>7.71</v>
      </c>
      <c r="M464" s="10">
        <v>70.445</v>
      </c>
      <c r="N464" s="10">
        <v>60.87</v>
      </c>
      <c r="O464" s="10">
        <v>20.535</v>
      </c>
      <c r="P464" s="10">
        <v>492.84</v>
      </c>
      <c r="Q464" s="10">
        <v>10.246</v>
      </c>
      <c r="R464" s="10">
        <v>12.721</v>
      </c>
    </row>
    <row r="465" spans="1:18" ht="13.5">
      <c r="A465" s="9">
        <v>3</v>
      </c>
      <c r="B465" s="9">
        <v>12</v>
      </c>
      <c r="C465" s="9">
        <v>2000</v>
      </c>
      <c r="D465" s="9">
        <v>0.2</v>
      </c>
      <c r="E465" s="2">
        <f>IF((F465+G465)/2-10&lt;=0,0,(F465+G465)/2-10)</f>
        <v>0</v>
      </c>
      <c r="G465" s="10">
        <v>14.53</v>
      </c>
      <c r="H465" s="10">
        <v>11.9</v>
      </c>
      <c r="I465" s="10">
        <v>16.58</v>
      </c>
      <c r="J465" s="10">
        <v>18</v>
      </c>
      <c r="K465" s="10">
        <v>3.1</v>
      </c>
      <c r="L465" s="3">
        <v>3.1</v>
      </c>
      <c r="M465" s="5">
        <v>78.439</v>
      </c>
      <c r="N465" s="5">
        <v>38.85</v>
      </c>
      <c r="O465" s="5">
        <v>13.243</v>
      </c>
      <c r="P465" s="5">
        <v>317.83</v>
      </c>
      <c r="Q465" s="5">
        <v>10.05</v>
      </c>
      <c r="R465" s="5">
        <v>12.6</v>
      </c>
    </row>
    <row r="466" spans="1:19" ht="13.5">
      <c r="A466" s="6">
        <v>4</v>
      </c>
      <c r="B466" s="6">
        <v>12</v>
      </c>
      <c r="C466" s="6">
        <v>2000</v>
      </c>
      <c r="D466" s="6"/>
      <c r="E466" s="2">
        <f>IF((F466+G466)/2-10&lt;=0,0,(F466+G466)/2-10)</f>
        <v>5.41</v>
      </c>
      <c r="F466" s="5">
        <v>21.31</v>
      </c>
      <c r="G466" s="5">
        <v>9.51</v>
      </c>
      <c r="H466" s="5">
        <v>3.852</v>
      </c>
      <c r="I466" s="5">
        <v>28.22</v>
      </c>
      <c r="J466" s="5">
        <v>14.89</v>
      </c>
      <c r="K466" s="5"/>
      <c r="L466" s="5">
        <v>3.126</v>
      </c>
      <c r="S466" s="4"/>
    </row>
    <row r="467" spans="1:20" ht="13.5">
      <c r="A467" s="6">
        <v>5</v>
      </c>
      <c r="B467" s="6">
        <v>12</v>
      </c>
      <c r="C467" s="6">
        <v>2000</v>
      </c>
      <c r="D467" s="6" t="s">
        <v>43</v>
      </c>
      <c r="E467" s="2"/>
      <c r="M467" s="5">
        <v>78.439</v>
      </c>
      <c r="N467" s="5">
        <v>38.85</v>
      </c>
      <c r="O467" s="5">
        <v>13.243</v>
      </c>
      <c r="P467" s="5">
        <v>317.83</v>
      </c>
      <c r="Q467" s="5"/>
      <c r="R467" s="5"/>
      <c r="S467" s="5"/>
      <c r="T467" s="4"/>
    </row>
    <row r="468" spans="1:20" ht="13.5">
      <c r="A468" s="6">
        <v>6</v>
      </c>
      <c r="B468" s="6">
        <v>12</v>
      </c>
      <c r="C468" s="6">
        <v>2000</v>
      </c>
      <c r="D468" s="6">
        <v>0</v>
      </c>
      <c r="E468" s="2">
        <f>IF((F468+G468)/2-10&lt;=0,0,(F468+G468)/2-10)</f>
        <v>7.465</v>
      </c>
      <c r="F468" s="5">
        <v>26.96</v>
      </c>
      <c r="G468" s="5">
        <v>7.97</v>
      </c>
      <c r="M468" s="5">
        <v>46.188</v>
      </c>
      <c r="N468" s="5">
        <v>51.6</v>
      </c>
      <c r="O468" s="5">
        <v>12.437</v>
      </c>
      <c r="P468" s="5">
        <v>298.5</v>
      </c>
      <c r="Q468" s="5"/>
      <c r="R468" s="5"/>
      <c r="S468" s="5"/>
      <c r="T468" s="4"/>
    </row>
    <row r="469" spans="1:20" ht="13.5">
      <c r="A469" s="6">
        <v>7</v>
      </c>
      <c r="B469" s="6">
        <v>12</v>
      </c>
      <c r="C469" s="6">
        <v>2000</v>
      </c>
      <c r="D469" s="6">
        <v>0</v>
      </c>
      <c r="E469" s="2">
        <f aca="true" t="shared" si="22" ref="E469:E493">IF((F469+G469)/2-10&lt;=0,0,(F469+G469)/2-10)</f>
        <v>12.52</v>
      </c>
      <c r="F469" s="5">
        <v>28.89</v>
      </c>
      <c r="G469" s="5">
        <v>16.15</v>
      </c>
      <c r="M469" s="5">
        <v>41.465</v>
      </c>
      <c r="N469" s="5">
        <v>66.84</v>
      </c>
      <c r="O469" s="5">
        <v>25.75</v>
      </c>
      <c r="P469" s="5">
        <v>617.99</v>
      </c>
      <c r="Q469" s="5"/>
      <c r="R469" s="5"/>
      <c r="S469" s="5"/>
      <c r="T469" s="4"/>
    </row>
    <row r="470" spans="1:20" ht="13.5">
      <c r="A470" s="6">
        <v>8</v>
      </c>
      <c r="B470" s="6">
        <v>12</v>
      </c>
      <c r="C470" s="6">
        <v>2000</v>
      </c>
      <c r="D470" s="6">
        <v>0</v>
      </c>
      <c r="E470" s="2">
        <f t="shared" si="22"/>
        <v>5.684999999999999</v>
      </c>
      <c r="F470" s="5">
        <v>18.58</v>
      </c>
      <c r="G470" s="5">
        <v>12.79</v>
      </c>
      <c r="M470" s="5">
        <v>69.399</v>
      </c>
      <c r="N470" s="5">
        <v>48.36</v>
      </c>
      <c r="O470" s="5">
        <v>15.848</v>
      </c>
      <c r="P470" s="5">
        <v>380.34</v>
      </c>
      <c r="Q470" s="5"/>
      <c r="R470" s="5"/>
      <c r="S470" s="5"/>
      <c r="T470" s="4"/>
    </row>
    <row r="471" spans="1:20" ht="13.5">
      <c r="A471" s="6">
        <v>9</v>
      </c>
      <c r="B471" s="6">
        <v>12</v>
      </c>
      <c r="C471" s="6">
        <v>2000</v>
      </c>
      <c r="D471" s="6">
        <v>0</v>
      </c>
      <c r="E471" s="2">
        <f t="shared" si="22"/>
        <v>6.395</v>
      </c>
      <c r="F471" s="5">
        <v>21.05</v>
      </c>
      <c r="G471" s="5">
        <v>11.74</v>
      </c>
      <c r="M471" s="5">
        <v>75.636</v>
      </c>
      <c r="N471" s="5">
        <v>44.4</v>
      </c>
      <c r="O471" s="5">
        <v>15.131</v>
      </c>
      <c r="P471" s="5">
        <v>363.15</v>
      </c>
      <c r="Q471" s="5"/>
      <c r="R471" s="5"/>
      <c r="S471" s="5"/>
      <c r="T471" s="4"/>
    </row>
    <row r="472" spans="1:20" ht="13.5">
      <c r="A472" s="6">
        <v>10</v>
      </c>
      <c r="B472" s="6">
        <v>12</v>
      </c>
      <c r="C472" s="6">
        <v>2000</v>
      </c>
      <c r="D472" s="6">
        <v>0</v>
      </c>
      <c r="E472" s="2">
        <f t="shared" si="22"/>
        <v>6.535</v>
      </c>
      <c r="F472" s="5">
        <v>24.87</v>
      </c>
      <c r="G472" s="5">
        <v>8.2</v>
      </c>
      <c r="M472" s="5">
        <v>72.968</v>
      </c>
      <c r="N472" s="5">
        <v>44.16</v>
      </c>
      <c r="O472" s="5">
        <v>11.687</v>
      </c>
      <c r="P472" s="5">
        <v>280.5</v>
      </c>
      <c r="Q472" s="5"/>
      <c r="R472" s="5"/>
      <c r="S472" s="5"/>
      <c r="T472" s="4"/>
    </row>
    <row r="473" spans="1:20" ht="13.5">
      <c r="A473" s="6">
        <v>11</v>
      </c>
      <c r="B473" s="6">
        <v>12</v>
      </c>
      <c r="C473" s="6">
        <v>2000</v>
      </c>
      <c r="D473" s="6">
        <v>1.2</v>
      </c>
      <c r="E473" s="2">
        <f t="shared" si="22"/>
        <v>7.359999999999999</v>
      </c>
      <c r="F473" s="5">
        <v>20.99</v>
      </c>
      <c r="G473" s="5">
        <v>13.73</v>
      </c>
      <c r="M473" s="5">
        <v>73.952</v>
      </c>
      <c r="N473" s="5">
        <v>42.72</v>
      </c>
      <c r="O473" s="5">
        <v>10.641</v>
      </c>
      <c r="P473" s="5">
        <v>255.39</v>
      </c>
      <c r="Q473" s="5"/>
      <c r="R473" s="5"/>
      <c r="S473" s="5"/>
      <c r="T473" s="4"/>
    </row>
    <row r="474" spans="1:20" ht="13.5">
      <c r="A474" s="6">
        <v>12</v>
      </c>
      <c r="B474" s="6">
        <v>12</v>
      </c>
      <c r="C474" s="6">
        <v>2000</v>
      </c>
      <c r="D474" s="6">
        <v>1.2</v>
      </c>
      <c r="E474" s="2">
        <f t="shared" si="22"/>
        <v>7.32</v>
      </c>
      <c r="F474" s="5">
        <v>23.86</v>
      </c>
      <c r="G474" s="5">
        <v>10.78</v>
      </c>
      <c r="M474" s="5">
        <v>77.243</v>
      </c>
      <c r="N474" s="5">
        <v>33</v>
      </c>
      <c r="O474" s="5">
        <v>9.6339</v>
      </c>
      <c r="P474" s="5">
        <v>231.21</v>
      </c>
      <c r="Q474" s="5"/>
      <c r="R474" s="5"/>
      <c r="S474" s="5"/>
      <c r="T474" s="4"/>
    </row>
    <row r="475" spans="1:20" ht="13.5">
      <c r="A475" s="6">
        <v>13</v>
      </c>
      <c r="B475" s="6">
        <v>12</v>
      </c>
      <c r="C475" s="6">
        <v>2000</v>
      </c>
      <c r="D475" s="6">
        <v>0</v>
      </c>
      <c r="E475" s="2">
        <f t="shared" si="22"/>
        <v>8.454999999999998</v>
      </c>
      <c r="F475" s="5">
        <v>26.34</v>
      </c>
      <c r="G475" s="5">
        <v>10.57</v>
      </c>
      <c r="M475" s="5">
        <v>62.053</v>
      </c>
      <c r="N475" s="5">
        <v>35.76</v>
      </c>
      <c r="O475" s="5">
        <v>11.488</v>
      </c>
      <c r="P475" s="5">
        <v>275.71</v>
      </c>
      <c r="Q475" s="5"/>
      <c r="R475" s="5"/>
      <c r="S475" s="5"/>
      <c r="T475" s="4"/>
    </row>
    <row r="476" spans="1:20" ht="13.5">
      <c r="A476" s="6">
        <v>14</v>
      </c>
      <c r="B476" s="6">
        <v>12</v>
      </c>
      <c r="C476" s="6">
        <v>2000</v>
      </c>
      <c r="D476" s="6">
        <v>0</v>
      </c>
      <c r="E476" s="2">
        <f t="shared" si="22"/>
        <v>14.745000000000001</v>
      </c>
      <c r="F476" s="5">
        <v>33.88</v>
      </c>
      <c r="G476" s="5">
        <v>15.61</v>
      </c>
      <c r="M476" s="5">
        <v>54.5</v>
      </c>
      <c r="N476" s="5">
        <v>47.88</v>
      </c>
      <c r="O476" s="5">
        <v>16.203</v>
      </c>
      <c r="P476" s="5">
        <v>388.86</v>
      </c>
      <c r="Q476" s="5"/>
      <c r="R476" s="5"/>
      <c r="S476" s="5"/>
      <c r="T476" s="4"/>
    </row>
    <row r="477" spans="1:20" ht="13.5">
      <c r="A477" s="6">
        <v>15</v>
      </c>
      <c r="B477" s="6">
        <v>12</v>
      </c>
      <c r="C477" s="6">
        <v>2000</v>
      </c>
      <c r="D477" s="6">
        <v>0</v>
      </c>
      <c r="E477" s="2">
        <f t="shared" si="22"/>
        <v>8.149999999999999</v>
      </c>
      <c r="F477" s="5">
        <v>22.46</v>
      </c>
      <c r="G477" s="5">
        <v>13.84</v>
      </c>
      <c r="M477" s="5">
        <v>76.59</v>
      </c>
      <c r="N477" s="5">
        <v>48.96</v>
      </c>
      <c r="O477" s="5">
        <v>9.9482</v>
      </c>
      <c r="P477" s="5">
        <v>238.76</v>
      </c>
      <c r="Q477" s="5"/>
      <c r="R477" s="5"/>
      <c r="S477" s="5"/>
      <c r="T477" s="4"/>
    </row>
    <row r="478" spans="1:20" ht="13.5">
      <c r="A478" s="6">
        <v>16</v>
      </c>
      <c r="B478" s="6">
        <v>12</v>
      </c>
      <c r="C478" s="6">
        <v>2000</v>
      </c>
      <c r="D478" s="6">
        <v>0</v>
      </c>
      <c r="E478" s="2">
        <f t="shared" si="22"/>
        <v>9.02</v>
      </c>
      <c r="F478" s="5">
        <v>24.37</v>
      </c>
      <c r="G478" s="5">
        <v>13.67</v>
      </c>
      <c r="M478" s="5">
        <v>79.679</v>
      </c>
      <c r="N478" s="5">
        <v>28.8</v>
      </c>
      <c r="O478" s="5">
        <v>8.8768</v>
      </c>
      <c r="P478" s="5">
        <v>213.04</v>
      </c>
      <c r="Q478" s="5"/>
      <c r="R478" s="5"/>
      <c r="S478" s="5"/>
      <c r="T478" s="4"/>
    </row>
    <row r="479" spans="1:20" ht="13.5">
      <c r="A479" s="6">
        <v>17</v>
      </c>
      <c r="B479" s="6">
        <v>12</v>
      </c>
      <c r="C479" s="6">
        <v>2000</v>
      </c>
      <c r="D479" s="6">
        <v>0</v>
      </c>
      <c r="E479" s="2">
        <f t="shared" si="22"/>
        <v>7.460000000000001</v>
      </c>
      <c r="F479" s="5">
        <v>21.09</v>
      </c>
      <c r="G479" s="5">
        <v>13.83</v>
      </c>
      <c r="M479" s="5">
        <v>75.79</v>
      </c>
      <c r="N479" s="5">
        <v>30.6</v>
      </c>
      <c r="O479" s="5">
        <v>11.705</v>
      </c>
      <c r="P479" s="5">
        <v>280.92</v>
      </c>
      <c r="Q479" s="5"/>
      <c r="R479" s="5"/>
      <c r="S479" s="5"/>
      <c r="T479" s="4"/>
    </row>
    <row r="480" spans="1:20" ht="13.5">
      <c r="A480" s="6">
        <v>18</v>
      </c>
      <c r="B480" s="6">
        <v>12</v>
      </c>
      <c r="C480" s="6">
        <v>2000</v>
      </c>
      <c r="D480" s="6">
        <v>0</v>
      </c>
      <c r="E480" s="2">
        <f t="shared" si="22"/>
        <v>10.465</v>
      </c>
      <c r="F480" s="5">
        <v>26.96</v>
      </c>
      <c r="G480" s="5">
        <v>13.97</v>
      </c>
      <c r="M480" s="5">
        <v>77.396</v>
      </c>
      <c r="N480" s="5">
        <v>37.56</v>
      </c>
      <c r="O480" s="5">
        <v>8.8321</v>
      </c>
      <c r="P480" s="5">
        <v>211.97</v>
      </c>
      <c r="Q480" s="5"/>
      <c r="R480" s="5"/>
      <c r="S480" s="5"/>
      <c r="T480" s="4"/>
    </row>
    <row r="481" spans="1:20" ht="13.5">
      <c r="A481" s="6">
        <v>19</v>
      </c>
      <c r="B481" s="6">
        <v>12</v>
      </c>
      <c r="C481" s="6">
        <v>2000</v>
      </c>
      <c r="D481" s="6">
        <v>0</v>
      </c>
      <c r="E481" s="2">
        <f t="shared" si="22"/>
        <v>12.505000000000003</v>
      </c>
      <c r="F481" s="5">
        <v>28.64</v>
      </c>
      <c r="G481" s="5">
        <v>16.37</v>
      </c>
      <c r="M481" s="5">
        <v>44.19</v>
      </c>
      <c r="N481" s="5">
        <v>52.32</v>
      </c>
      <c r="O481" s="5">
        <v>18.134</v>
      </c>
      <c r="P481" s="5">
        <v>435.22</v>
      </c>
      <c r="Q481" s="5"/>
      <c r="R481" s="5"/>
      <c r="S481" s="5"/>
      <c r="T481" s="4"/>
    </row>
    <row r="482" spans="1:20" ht="13.5">
      <c r="A482" s="6">
        <v>20</v>
      </c>
      <c r="B482" s="6">
        <v>12</v>
      </c>
      <c r="C482" s="6">
        <v>2000</v>
      </c>
      <c r="D482" s="6">
        <v>0</v>
      </c>
      <c r="E482" s="2">
        <f t="shared" si="22"/>
        <v>13.175</v>
      </c>
      <c r="F482" s="5">
        <v>30.72</v>
      </c>
      <c r="G482" s="5">
        <v>15.63</v>
      </c>
      <c r="M482" s="5">
        <v>48.947</v>
      </c>
      <c r="N482" s="5">
        <v>50.16</v>
      </c>
      <c r="O482" s="5">
        <v>20.73</v>
      </c>
      <c r="P482" s="5">
        <v>497.51</v>
      </c>
      <c r="Q482" s="5"/>
      <c r="R482" s="5"/>
      <c r="S482" s="5"/>
      <c r="T482" s="4"/>
    </row>
    <row r="483" spans="1:20" ht="13.5">
      <c r="A483" s="6">
        <v>21</v>
      </c>
      <c r="B483" s="6">
        <v>12</v>
      </c>
      <c r="C483" s="6">
        <v>2000</v>
      </c>
      <c r="D483" s="6">
        <v>0</v>
      </c>
      <c r="E483" s="2">
        <f t="shared" si="22"/>
        <v>14.115000000000002</v>
      </c>
      <c r="F483" s="5">
        <v>28.14</v>
      </c>
      <c r="G483" s="5">
        <v>20.09</v>
      </c>
      <c r="M483" s="5">
        <v>35.542</v>
      </c>
      <c r="N483" s="5">
        <v>91.4</v>
      </c>
      <c r="O483" s="5">
        <v>31.018</v>
      </c>
      <c r="P483" s="5">
        <v>744.42</v>
      </c>
      <c r="Q483" s="5"/>
      <c r="R483" s="5"/>
      <c r="S483" s="5"/>
      <c r="T483" s="4"/>
    </row>
    <row r="484" spans="1:20" ht="13.5">
      <c r="A484" s="6">
        <v>22</v>
      </c>
      <c r="B484" s="6">
        <v>12</v>
      </c>
      <c r="C484" s="6">
        <v>2000</v>
      </c>
      <c r="D484" s="6">
        <v>0</v>
      </c>
      <c r="E484" s="2">
        <f t="shared" si="22"/>
        <v>3.4399999999999995</v>
      </c>
      <c r="F484" s="5">
        <v>19.34</v>
      </c>
      <c r="G484" s="5">
        <v>7.54</v>
      </c>
      <c r="M484" s="5">
        <v>59.143</v>
      </c>
      <c r="N484" s="5">
        <v>72.8</v>
      </c>
      <c r="O484" s="5">
        <v>16.347</v>
      </c>
      <c r="P484" s="5">
        <v>392.32</v>
      </c>
      <c r="Q484" s="5"/>
      <c r="R484" s="5"/>
      <c r="S484" s="5"/>
      <c r="T484" s="4"/>
    </row>
    <row r="485" spans="1:20" ht="13.5">
      <c r="A485" s="6">
        <v>23</v>
      </c>
      <c r="B485" s="6">
        <v>12</v>
      </c>
      <c r="C485" s="6">
        <v>2000</v>
      </c>
      <c r="D485" s="6">
        <v>0</v>
      </c>
      <c r="E485" s="2">
        <f t="shared" si="22"/>
        <v>7.445</v>
      </c>
      <c r="F485" s="5">
        <v>23.88</v>
      </c>
      <c r="G485" s="5">
        <v>11.01</v>
      </c>
      <c r="M485" s="5">
        <v>59.11</v>
      </c>
      <c r="N485" s="5">
        <v>79</v>
      </c>
      <c r="O485" s="5">
        <v>16.251</v>
      </c>
      <c r="P485" s="5">
        <v>390.03</v>
      </c>
      <c r="Q485" s="5"/>
      <c r="R485" s="5"/>
      <c r="S485" s="5"/>
      <c r="T485" s="4"/>
    </row>
    <row r="486" spans="1:20" ht="13.5">
      <c r="A486" s="6">
        <v>24</v>
      </c>
      <c r="B486" s="6">
        <v>12</v>
      </c>
      <c r="C486" s="6">
        <v>2000</v>
      </c>
      <c r="D486" s="6">
        <v>0</v>
      </c>
      <c r="E486" s="2">
        <f t="shared" si="22"/>
        <v>13.459999999999997</v>
      </c>
      <c r="F486" s="5">
        <v>32.66</v>
      </c>
      <c r="G486" s="5">
        <v>14.26</v>
      </c>
      <c r="M486" s="5">
        <v>56.582</v>
      </c>
      <c r="N486" s="5">
        <v>88.1</v>
      </c>
      <c r="O486" s="5">
        <v>24.475</v>
      </c>
      <c r="P486" s="5">
        <v>587.41</v>
      </c>
      <c r="Q486" s="5"/>
      <c r="R486" s="5"/>
      <c r="S486" s="5"/>
      <c r="T486" s="4"/>
    </row>
    <row r="487" spans="1:20" ht="13.5">
      <c r="A487" s="6">
        <v>25</v>
      </c>
      <c r="B487" s="6">
        <v>12</v>
      </c>
      <c r="C487" s="6">
        <v>2000</v>
      </c>
      <c r="D487" s="6">
        <v>0</v>
      </c>
      <c r="E487" s="2">
        <f t="shared" si="22"/>
        <v>13.755000000000003</v>
      </c>
      <c r="F487" s="5">
        <v>29.59</v>
      </c>
      <c r="G487" s="5">
        <v>17.92</v>
      </c>
      <c r="M487" s="5">
        <v>40.014</v>
      </c>
      <c r="N487" s="5">
        <v>91.1</v>
      </c>
      <c r="O487" s="5">
        <v>33.001</v>
      </c>
      <c r="P487" s="5">
        <v>792.02</v>
      </c>
      <c r="Q487" s="5"/>
      <c r="R487" s="5"/>
      <c r="S487" s="5"/>
      <c r="T487" s="4"/>
    </row>
    <row r="488" spans="1:20" ht="13.5">
      <c r="A488" s="6">
        <v>26</v>
      </c>
      <c r="B488" s="6">
        <v>12</v>
      </c>
      <c r="C488" s="6">
        <v>2000</v>
      </c>
      <c r="D488" s="6">
        <v>0</v>
      </c>
      <c r="E488" s="2">
        <f t="shared" si="22"/>
        <v>13.079999999999998</v>
      </c>
      <c r="F488" s="5">
        <v>30.23</v>
      </c>
      <c r="G488" s="5">
        <v>15.93</v>
      </c>
      <c r="M488" s="5">
        <v>30.261</v>
      </c>
      <c r="N488" s="5">
        <v>86.8</v>
      </c>
      <c r="O488" s="5">
        <v>23.902</v>
      </c>
      <c r="P488" s="5">
        <v>573.65</v>
      </c>
      <c r="Q488" s="5"/>
      <c r="R488" s="5"/>
      <c r="S488" s="5"/>
      <c r="T488" s="4"/>
    </row>
    <row r="489" spans="1:20" ht="13.5">
      <c r="A489" s="6">
        <v>27</v>
      </c>
      <c r="B489" s="6">
        <v>12</v>
      </c>
      <c r="C489" s="6">
        <v>2000</v>
      </c>
      <c r="D489" s="6">
        <v>0</v>
      </c>
      <c r="E489" s="2">
        <f t="shared" si="22"/>
        <v>13.524999999999999</v>
      </c>
      <c r="F489" s="5">
        <v>29.68</v>
      </c>
      <c r="G489" s="5">
        <v>17.37</v>
      </c>
      <c r="M489" s="5">
        <v>32.62</v>
      </c>
      <c r="N489" s="5">
        <v>66.84</v>
      </c>
      <c r="O489" s="5">
        <v>25.002</v>
      </c>
      <c r="P489" s="5">
        <v>600.04</v>
      </c>
      <c r="Q489" s="5"/>
      <c r="R489" s="5"/>
      <c r="S489" s="5"/>
      <c r="T489" s="4"/>
    </row>
    <row r="490" spans="1:20" ht="13.5">
      <c r="A490" s="6">
        <v>28</v>
      </c>
      <c r="B490" s="6">
        <v>12</v>
      </c>
      <c r="C490" s="6">
        <v>2000</v>
      </c>
      <c r="D490" s="6">
        <v>0.4</v>
      </c>
      <c r="E490" s="2">
        <f t="shared" si="22"/>
        <v>13.030000000000001</v>
      </c>
      <c r="F490" s="5">
        <v>27.6</v>
      </c>
      <c r="G490" s="5">
        <v>18.46</v>
      </c>
      <c r="L490" s="2"/>
      <c r="M490" s="5">
        <v>62.733</v>
      </c>
      <c r="N490" s="5">
        <v>63.48</v>
      </c>
      <c r="O490" s="5">
        <v>25.011</v>
      </c>
      <c r="P490" s="5">
        <v>600.27</v>
      </c>
      <c r="Q490" s="2"/>
      <c r="R490" s="2"/>
      <c r="S490" s="2"/>
      <c r="T490" s="4"/>
    </row>
    <row r="491" spans="1:20" ht="13.5">
      <c r="A491" s="6">
        <v>29</v>
      </c>
      <c r="B491" s="6">
        <v>12</v>
      </c>
      <c r="C491" s="6">
        <v>2000</v>
      </c>
      <c r="D491" s="6">
        <v>1.2</v>
      </c>
      <c r="E491" s="2">
        <f t="shared" si="22"/>
        <v>12.850000000000001</v>
      </c>
      <c r="F491" s="5">
        <v>28.36</v>
      </c>
      <c r="G491" s="5">
        <v>17.34</v>
      </c>
      <c r="L491" s="2"/>
      <c r="M491" s="5">
        <v>63.143</v>
      </c>
      <c r="N491" s="5">
        <v>52.68</v>
      </c>
      <c r="O491" s="5">
        <v>16.841</v>
      </c>
      <c r="P491" s="5">
        <v>404.19</v>
      </c>
      <c r="Q491" s="2"/>
      <c r="T491" s="4"/>
    </row>
    <row r="492" spans="1:20" ht="13.5">
      <c r="A492" s="6">
        <v>30</v>
      </c>
      <c r="B492" s="6">
        <v>12</v>
      </c>
      <c r="C492" s="6">
        <v>2000</v>
      </c>
      <c r="D492" s="6">
        <v>0.2</v>
      </c>
      <c r="E492" s="2">
        <f t="shared" si="22"/>
        <v>10.205000000000002</v>
      </c>
      <c r="F492" s="5">
        <v>24.53</v>
      </c>
      <c r="G492" s="5">
        <v>15.88</v>
      </c>
      <c r="L492" s="2"/>
      <c r="M492" s="5">
        <v>43.883</v>
      </c>
      <c r="N492" s="5">
        <v>86.3</v>
      </c>
      <c r="O492" s="5">
        <v>25.617</v>
      </c>
      <c r="P492" s="5">
        <v>614.81</v>
      </c>
      <c r="R492" s="2"/>
      <c r="S492" s="2"/>
      <c r="T492" s="4"/>
    </row>
    <row r="493" spans="1:20" ht="13.5">
      <c r="A493" s="6">
        <v>31</v>
      </c>
      <c r="B493" s="6">
        <v>12</v>
      </c>
      <c r="C493" s="6">
        <v>2000</v>
      </c>
      <c r="D493" s="6">
        <v>0.4</v>
      </c>
      <c r="E493" s="2">
        <f t="shared" si="22"/>
        <v>7.774999999999999</v>
      </c>
      <c r="F493" s="5">
        <v>23.22</v>
      </c>
      <c r="G493" s="5">
        <v>12.33</v>
      </c>
      <c r="L493" s="2"/>
      <c r="M493" s="5">
        <v>41.643</v>
      </c>
      <c r="N493" s="5">
        <v>71.2</v>
      </c>
      <c r="O493" s="5">
        <v>26.993</v>
      </c>
      <c r="P493" s="5">
        <v>647.84</v>
      </c>
      <c r="R493" s="2"/>
      <c r="S493" s="2"/>
      <c r="T493" s="4"/>
    </row>
    <row r="494" spans="1:20" ht="13.5">
      <c r="A494" s="6"/>
      <c r="B494" s="6"/>
      <c r="C494" s="6"/>
      <c r="D494" s="6"/>
      <c r="E494" s="2"/>
      <c r="F494" s="5"/>
      <c r="G494" s="5"/>
      <c r="L494" s="2"/>
      <c r="M494" s="5"/>
      <c r="N494" s="5"/>
      <c r="O494" s="5"/>
      <c r="P494" s="5"/>
      <c r="R494" s="2"/>
      <c r="S494" s="2"/>
      <c r="T494" s="4"/>
    </row>
    <row r="495" spans="1:20" ht="13.5">
      <c r="A495" s="2" t="s">
        <v>1</v>
      </c>
      <c r="B495" s="2"/>
      <c r="C495" s="2"/>
      <c r="D495" s="2"/>
      <c r="E495" s="2"/>
      <c r="F495" s="2">
        <f>AVERAGE(F463:F493)</f>
        <v>25.859259259259257</v>
      </c>
      <c r="G495" s="2">
        <f>AVERAGE(G463:G493)</f>
        <v>13.880666666666663</v>
      </c>
      <c r="H495" s="2"/>
      <c r="I495" s="2"/>
      <c r="J495" s="2"/>
      <c r="K495" s="2"/>
      <c r="L495" s="2"/>
      <c r="M495" s="2">
        <f>AVERAGE(M464:M494)</f>
        <v>59.58596551724137</v>
      </c>
      <c r="N495" s="2"/>
      <c r="O495" s="2">
        <f>AVERAGE(O463:O493)</f>
        <v>17.92856666666667</v>
      </c>
      <c r="P495" s="2">
        <f>AVERAGE(P463:P493)</f>
        <v>430.28533333333337</v>
      </c>
      <c r="Q495" s="2"/>
      <c r="R495" s="2"/>
      <c r="T495" s="4"/>
    </row>
    <row r="496" spans="1:20" ht="13.5">
      <c r="A496" s="2" t="s">
        <v>2</v>
      </c>
      <c r="B496" s="2"/>
      <c r="C496" s="2"/>
      <c r="D496" s="2">
        <f>SUM(D463:D493)</f>
        <v>7.200000000000001</v>
      </c>
      <c r="E496" s="2">
        <f>SUM(E463:E493)</f>
        <v>265.34499999999997</v>
      </c>
      <c r="F496" s="2"/>
      <c r="G496" s="2"/>
      <c r="H496" s="2"/>
      <c r="I496" s="2"/>
      <c r="J496" s="2"/>
      <c r="K496" s="2"/>
      <c r="L496" s="2"/>
      <c r="M496" s="2"/>
      <c r="N496" s="2"/>
      <c r="P496" s="2">
        <f>SUM(P463:P493)</f>
        <v>12908.560000000001</v>
      </c>
      <c r="T496" s="4"/>
    </row>
    <row r="497" spans="1:20" ht="13.5">
      <c r="A497" s="2" t="s">
        <v>3</v>
      </c>
      <c r="B497" s="2"/>
      <c r="C497" s="2"/>
      <c r="D497" s="2"/>
      <c r="E497" s="2"/>
      <c r="F497" s="2">
        <f>MAX(F463:F493)</f>
        <v>33.88</v>
      </c>
      <c r="G497" s="2"/>
      <c r="H497" s="2"/>
      <c r="I497" s="2"/>
      <c r="J497" s="2"/>
      <c r="K497" s="2"/>
      <c r="L497" s="2"/>
      <c r="M497" s="2"/>
      <c r="N497" s="2">
        <f>MAX(N463:N493)</f>
        <v>91.4</v>
      </c>
      <c r="Q497" s="2"/>
      <c r="R497" s="2"/>
      <c r="T497" s="4"/>
    </row>
    <row r="498" spans="1:20" ht="13.5">
      <c r="A498" s="2" t="s">
        <v>4</v>
      </c>
      <c r="B498" s="2"/>
      <c r="C498" s="2"/>
      <c r="D498" s="2"/>
      <c r="E498" s="2"/>
      <c r="F498" s="2"/>
      <c r="G498" s="2">
        <f>MIN(G463:G493)</f>
        <v>7.54</v>
      </c>
      <c r="H498" s="2"/>
      <c r="I498" s="2"/>
      <c r="J498" s="2"/>
      <c r="K498" s="2"/>
      <c r="L498" s="2"/>
      <c r="M498" s="2"/>
      <c r="N498" s="2"/>
      <c r="Q498" s="2"/>
      <c r="R498" s="2"/>
      <c r="T498" s="4"/>
    </row>
    <row r="499" spans="1:20" ht="13.5">
      <c r="A499" s="2" t="s">
        <v>5</v>
      </c>
      <c r="B499" s="2"/>
      <c r="C499" s="2"/>
      <c r="D499" s="2">
        <f>SUM(F495+G495)/2</f>
        <v>19.86996296296296</v>
      </c>
      <c r="E499" s="2"/>
      <c r="F499" s="2"/>
      <c r="G499" s="2"/>
      <c r="H499" s="2"/>
      <c r="I499" s="2"/>
      <c r="J499" s="2"/>
      <c r="K499" s="2"/>
      <c r="L499" s="2"/>
      <c r="M499" s="2"/>
      <c r="N499" s="2"/>
      <c r="T499" s="4"/>
    </row>
  </sheetData>
  <printOptions gridLines="1"/>
  <pageMargins left="0" right="0" top="0" bottom="0" header="0.5118110236220472" footer="0.5118110236220472"/>
  <pageSetup horizontalDpi="300" verticalDpi="300" orientation="landscape" paperSize="9" r:id="rId1"/>
  <rowBreaks count="12" manualBreakCount="12">
    <brk id="43" max="255" man="1"/>
    <brk id="83" max="255" man="1"/>
    <brk id="125" max="255" man="1"/>
    <brk id="166" max="255" man="1"/>
    <brk id="208" max="255" man="1"/>
    <brk id="249" max="255" man="1"/>
    <brk id="291" max="255" man="1"/>
    <brk id="332" max="255" man="1"/>
    <brk id="373" max="255" man="1"/>
    <brk id="415" max="255" man="1"/>
    <brk id="457" max="255" man="1"/>
    <brk id="4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HortResearch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Agnew</dc:creator>
  <cp:keywords/>
  <dc:description/>
  <cp:lastModifiedBy>hrmrha</cp:lastModifiedBy>
  <cp:lastPrinted>2006-10-01T22:45:03Z</cp:lastPrinted>
  <dcterms:created xsi:type="dcterms:W3CDTF">1998-11-03T01:27:01Z</dcterms:created>
  <dcterms:modified xsi:type="dcterms:W3CDTF">2006-10-01T22:45:16Z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5129</vt:i4>
  </property>
</Properties>
</file>